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2405" activeTab="0"/>
  </bookViews>
  <sheets>
    <sheet name="Layout" sheetId="1" r:id="rId1"/>
    <sheet name="Layout rotated" sheetId="2" r:id="rId2"/>
    <sheet name="Patterns" sheetId="3" state="hidden" r:id="rId3"/>
  </sheets>
  <definedNames>
    <definedName name="_xlnm.Print_Area" localSheetId="0">'Layout'!$D$17:$AS$52</definedName>
    <definedName name="_xlnm.Print_Area" localSheetId="1">'Layout rotated'!$E$19:$AS$52</definedName>
  </definedNames>
  <calcPr fullCalcOnLoad="1"/>
</workbook>
</file>

<file path=xl/comments1.xml><?xml version="1.0" encoding="utf-8"?>
<comments xmlns="http://schemas.openxmlformats.org/spreadsheetml/2006/main">
  <authors>
    <author>A.E.Wallis</author>
  </authors>
  <commentList>
    <comment ref="D11" authorId="0">
      <text>
        <r>
          <rPr>
            <b/>
            <sz val="8"/>
            <rFont val="Tahoma"/>
            <family val="0"/>
          </rPr>
          <t>Version 3.2
A.E.Wallis
26/06/2010</t>
        </r>
      </text>
    </comment>
    <comment ref="Y15" authorId="0">
      <text>
        <r>
          <rPr>
            <b/>
            <sz val="8"/>
            <rFont val="Tahoma"/>
            <family val="0"/>
          </rPr>
          <t>Refers to the row above the centre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A.E.Wallis</author>
  </authors>
  <commentList>
    <comment ref="D11" authorId="0">
      <text>
        <r>
          <rPr>
            <b/>
            <sz val="8"/>
            <rFont val="Tahoma"/>
            <family val="0"/>
          </rPr>
          <t>Version 1.3
A.E.Wallis
20/05/2010</t>
        </r>
      </text>
    </comment>
    <comment ref="Y15" authorId="0">
      <text>
        <r>
          <rPr>
            <b/>
            <sz val="8"/>
            <rFont val="Tahoma"/>
            <family val="0"/>
          </rPr>
          <t>Refers to the row below the centre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<sst xmlns="http://schemas.openxmlformats.org/spreadsheetml/2006/main" count="61" uniqueCount="35">
  <si>
    <t>Plank length</t>
  </si>
  <si>
    <t>Number of divisions</t>
  </si>
  <si>
    <t>Pattern</t>
  </si>
  <si>
    <t>Planking Layout</t>
  </si>
  <si>
    <t>1</t>
  </si>
  <si>
    <t>Starting point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</si>
  <si>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</si>
  <si>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</si>
  <si>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</si>
  <si>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</si>
  <si>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</si>
  <si>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</si>
  <si>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</si>
  <si>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</si>
  <si>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</si>
  <si>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</si>
  <si>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</si>
  <si>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</si>
  <si>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</si>
  <si>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</si>
  <si>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</si>
  <si>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</si>
  <si>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</si>
  <si>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Every 2</t>
  </si>
  <si>
    <t>Every 3</t>
  </si>
  <si>
    <t>Every 4</t>
  </si>
  <si>
    <t>Every 5</t>
  </si>
  <si>
    <t>Custom</t>
  </si>
  <si>
    <t>Patterns</t>
  </si>
  <si>
    <t>0</t>
  </si>
  <si>
    <t>Laid</t>
  </si>
  <si>
    <t>Plank ends</t>
  </si>
  <si>
    <t>Length</t>
  </si>
  <si>
    <t>Next up</t>
  </si>
  <si>
    <t>Next down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</si>
</sst>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&quot;-&gt;&quot;"/>
    <numFmt numFmtId="173" formatCode="General&quot; --&gt;&quot;"/>
    <numFmt numFmtId="174" formatCode="0;;"/>
    <numFmt numFmtId="175" formatCode="0.0&quot; --&gt;&quot;"/>
    <numFmt numFmtId="176" formatCode="&quot;&lt;--&quot;0.0"/>
  </numFmts>
  <fonts count="45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174" fontId="0" fillId="0" borderId="0" xfId="0" applyNumberFormat="1" applyAlignment="1">
      <alignment horizontal="left"/>
    </xf>
    <xf numFmtId="174" fontId="0" fillId="34" borderId="0" xfId="0" applyNumberFormat="1" applyFill="1" applyAlignment="1" applyProtection="1">
      <alignment horizont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0" xfId="0" applyFont="1" applyFill="1" applyAlignment="1" applyProtection="1">
      <alignment horizontal="center"/>
      <protection locked="0"/>
    </xf>
    <xf numFmtId="175" fontId="0" fillId="0" borderId="0" xfId="0" applyNumberFormat="1" applyAlignment="1">
      <alignment/>
    </xf>
    <xf numFmtId="174" fontId="0" fillId="34" borderId="0" xfId="0" applyNumberFormat="1" applyFill="1" applyAlignment="1">
      <alignment/>
    </xf>
    <xf numFmtId="176" fontId="0" fillId="0" borderId="0" xfId="0" applyNumberFormat="1" applyAlignment="1">
      <alignment horizontal="left"/>
    </xf>
    <xf numFmtId="0" fontId="0" fillId="0" borderId="0" xfId="0" applyFill="1" applyAlignment="1" applyProtection="1">
      <alignment horizontal="left"/>
      <protection/>
    </xf>
    <xf numFmtId="17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5" borderId="0" xfId="0" applyFont="1" applyFill="1" applyAlignment="1" applyProtection="1">
      <alignment/>
      <protection locked="0"/>
    </xf>
    <xf numFmtId="174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>
      <alignment horizontal="right"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7"/>
      </font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7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35</xdr:row>
      <xdr:rowOff>19050</xdr:rowOff>
    </xdr:from>
    <xdr:to>
      <xdr:col>44</xdr:col>
      <xdr:colOff>247650</xdr:colOff>
      <xdr:row>35</xdr:row>
      <xdr:rowOff>19050</xdr:rowOff>
    </xdr:to>
    <xdr:sp>
      <xdr:nvSpPr>
        <xdr:cNvPr id="1" name="Line 71"/>
        <xdr:cNvSpPr>
          <a:spLocks/>
        </xdr:cNvSpPr>
      </xdr:nvSpPr>
      <xdr:spPr>
        <a:xfrm>
          <a:off x="1114425" y="3514725"/>
          <a:ext cx="12325350" cy="0"/>
        </a:xfrm>
        <a:prstGeom prst="line">
          <a:avLst/>
        </a:prstGeom>
        <a:noFill/>
        <a:ln w="1270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35</xdr:row>
      <xdr:rowOff>19050</xdr:rowOff>
    </xdr:from>
    <xdr:to>
      <xdr:col>44</xdr:col>
      <xdr:colOff>247650</xdr:colOff>
      <xdr:row>35</xdr:row>
      <xdr:rowOff>19050</xdr:rowOff>
    </xdr:to>
    <xdr:sp>
      <xdr:nvSpPr>
        <xdr:cNvPr id="1" name="Line 5"/>
        <xdr:cNvSpPr>
          <a:spLocks/>
        </xdr:cNvSpPr>
      </xdr:nvSpPr>
      <xdr:spPr>
        <a:xfrm>
          <a:off x="1095375" y="3476625"/>
          <a:ext cx="12325350" cy="0"/>
        </a:xfrm>
        <a:prstGeom prst="line">
          <a:avLst/>
        </a:prstGeom>
        <a:noFill/>
        <a:ln w="1270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88"/>
  <sheetViews>
    <sheetView showGridLines="0" showRowColHeaders="0" tabSelected="1" zoomScale="90" zoomScaleNormal="90" zoomScalePageLayoutView="0" workbookViewId="0" topLeftCell="D11">
      <selection activeCell="M15" sqref="M15"/>
    </sheetView>
  </sheetViews>
  <sheetFormatPr defaultColWidth="9.140625" defaultRowHeight="12.75"/>
  <cols>
    <col min="1" max="3" width="9.140625" style="10" hidden="1" customWidth="1"/>
    <col min="4" max="4" width="8.00390625" style="0" customWidth="1"/>
    <col min="5" max="5" width="4.28125" style="1" customWidth="1"/>
    <col min="6" max="6" width="4.140625" style="0" customWidth="1"/>
    <col min="7" max="7" width="3.28125" style="0" customWidth="1"/>
    <col min="8" max="8" width="0.71875" style="0" customWidth="1"/>
    <col min="10" max="10" width="0.71875" style="0" customWidth="1"/>
    <col min="12" max="12" width="0.71875" style="0" customWidth="1"/>
    <col min="14" max="14" width="0.71875" style="0" customWidth="1"/>
    <col min="16" max="16" width="0.7187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71875" style="0" customWidth="1"/>
    <col min="26" max="26" width="0.71875" style="0" customWidth="1"/>
    <col min="28" max="28" width="0.71875" style="0" customWidth="1"/>
    <col min="30" max="30" width="0.71875" style="0" customWidth="1"/>
    <col min="32" max="32" width="0.71875" style="0" customWidth="1"/>
    <col min="34" max="34" width="0.71875" style="0" customWidth="1"/>
    <col min="36" max="36" width="0.71875" style="0" customWidth="1"/>
    <col min="38" max="38" width="0.71875" style="0" customWidth="1"/>
    <col min="40" max="40" width="0.71875" style="0" customWidth="1"/>
    <col min="42" max="42" width="0.71875" style="0" customWidth="1"/>
    <col min="44" max="44" width="0.71875" style="0" customWidth="1"/>
  </cols>
  <sheetData>
    <row r="1" spans="1:4" s="10" customFormat="1" ht="12.75" hidden="1">
      <c r="A1" s="15" t="str">
        <f ca="1">CELL("address",M15)</f>
        <v>$M$15</v>
      </c>
      <c r="B1" s="15"/>
      <c r="C1" s="15"/>
      <c r="D1" s="11"/>
    </row>
    <row r="2" spans="4:7" s="10" customFormat="1" ht="12.75" hidden="1">
      <c r="D2" s="11"/>
      <c r="G2" s="10" t="str">
        <f>Patterns!C4</f>
        <v>Every 2</v>
      </c>
    </row>
    <row r="3" spans="2:7" s="10" customFormat="1" ht="12.75" hidden="1">
      <c r="B3" s="14">
        <f>ROW(D11)-1</f>
        <v>10</v>
      </c>
      <c r="G3" s="10" t="str">
        <f>Patterns!D4</f>
        <v>Every 3</v>
      </c>
    </row>
    <row r="4" spans="5:13" s="10" customFormat="1" ht="12.75" hidden="1">
      <c r="E4" s="11"/>
      <c r="G4" s="10" t="str">
        <f>Patterns!E4</f>
        <v>Every 4</v>
      </c>
      <c r="M4" s="10" t="s">
        <v>31</v>
      </c>
    </row>
    <row r="5" spans="5:45" s="10" customFormat="1" ht="12.75" hidden="1">
      <c r="E5" s="11"/>
      <c r="G5" s="10" t="str">
        <f>Patterns!F4</f>
        <v>Every 5</v>
      </c>
      <c r="M5" s="22">
        <f>MOD(C19-$H$9+$U$15,$U$15)</f>
        <v>0</v>
      </c>
      <c r="O5" s="22">
        <f>M5+$U$15</f>
        <v>5</v>
      </c>
      <c r="Q5" s="22">
        <f>O5+$U$15</f>
        <v>10</v>
      </c>
      <c r="S5" s="22">
        <f>Q5+$U$15</f>
        <v>15</v>
      </c>
      <c r="U5" s="22">
        <f>S5+$U$15</f>
        <v>20</v>
      </c>
      <c r="W5" s="22">
        <f>U5+$U$15</f>
        <v>25</v>
      </c>
      <c r="Y5" s="22">
        <f>W5+$U$15</f>
        <v>30</v>
      </c>
      <c r="AA5" s="22">
        <f>Y5+$U$15</f>
        <v>35</v>
      </c>
      <c r="AC5" s="22">
        <f>AA5+$U$15</f>
        <v>40</v>
      </c>
      <c r="AE5" s="22">
        <f>AC5+$U$15</f>
        <v>45</v>
      </c>
      <c r="AG5" s="22">
        <f>AE5+$U$15</f>
        <v>50</v>
      </c>
      <c r="AI5" s="22">
        <f>AG5+$U$15</f>
        <v>55</v>
      </c>
      <c r="AK5" s="22">
        <f>AI5+$U$15</f>
        <v>60</v>
      </c>
      <c r="AM5" s="22">
        <f>AK5+$U$15</f>
        <v>65</v>
      </c>
      <c r="AO5" s="22">
        <f>AM5+$U$15</f>
        <v>70</v>
      </c>
      <c r="AQ5" s="22">
        <f>AO5+$U$15</f>
        <v>75</v>
      </c>
      <c r="AS5" s="22">
        <f>AQ5+$U$15</f>
        <v>80</v>
      </c>
    </row>
    <row r="6" spans="5:45" s="10" customFormat="1" ht="12.75" hidden="1">
      <c r="E6" s="11"/>
      <c r="G6" s="10" t="s">
        <v>27</v>
      </c>
      <c r="I6" s="10" t="b">
        <f>G7=5</f>
        <v>0</v>
      </c>
      <c r="M6" s="22">
        <f>MOD(C54-$H$9+$U$15,$U$15)</f>
        <v>2</v>
      </c>
      <c r="O6" s="22">
        <f>M6+$U$15</f>
        <v>7</v>
      </c>
      <c r="Q6" s="22">
        <f>O6+$U$15</f>
        <v>12</v>
      </c>
      <c r="S6" s="22">
        <f>Q6+$U$15</f>
        <v>17</v>
      </c>
      <c r="U6" s="22">
        <f>S6+$U$15</f>
        <v>22</v>
      </c>
      <c r="W6" s="22">
        <f>U6+$U$15</f>
        <v>27</v>
      </c>
      <c r="Y6" s="22">
        <f>W6+$U$15</f>
        <v>32</v>
      </c>
      <c r="AA6" s="22">
        <f>Y6+$U$15</f>
        <v>37</v>
      </c>
      <c r="AC6" s="22">
        <f>AA6+$U$15</f>
        <v>42</v>
      </c>
      <c r="AE6" s="22">
        <f>AC6+$U$15</f>
        <v>47</v>
      </c>
      <c r="AG6" s="22">
        <f>AE6+$U$15</f>
        <v>52</v>
      </c>
      <c r="AI6" s="22">
        <f>AG6+$U$15</f>
        <v>57</v>
      </c>
      <c r="AK6" s="22">
        <f>AI6+$U$15</f>
        <v>62</v>
      </c>
      <c r="AM6" s="22">
        <f>AK6+$U$15</f>
        <v>67</v>
      </c>
      <c r="AO6" s="22">
        <f>AM6+$U$15</f>
        <v>72</v>
      </c>
      <c r="AQ6" s="22">
        <f>AO6+$U$15</f>
        <v>77</v>
      </c>
      <c r="AS6" s="22">
        <f>AQ6+$U$15</f>
        <v>82</v>
      </c>
    </row>
    <row r="7" spans="5:15" s="10" customFormat="1" ht="12.75" hidden="1">
      <c r="E7" s="11"/>
      <c r="G7" s="3">
        <v>4</v>
      </c>
      <c r="M7" s="10" t="s">
        <v>32</v>
      </c>
      <c r="O7" s="10">
        <f>(COLUMN(AR20)-COLUMN(H20))/2</f>
        <v>18</v>
      </c>
    </row>
    <row r="8" spans="5:9" s="10" customFormat="1" ht="12.75" hidden="1">
      <c r="E8" s="11"/>
      <c r="I8" s="22"/>
    </row>
    <row r="9" spans="5:42" s="10" customFormat="1" ht="12.75" hidden="1">
      <c r="E9" s="11"/>
      <c r="H9" s="22">
        <f>MOD(U15-AA15+A35,U15)</f>
        <v>0</v>
      </c>
      <c r="J9" s="10">
        <f>IF(H9&lt;$U$15,H9+1,1)</f>
        <v>1</v>
      </c>
      <c r="L9" s="10">
        <f>IF(J9&lt;$U$15,J9+1,1)</f>
        <v>2</v>
      </c>
      <c r="N9" s="10">
        <f>IF(L9&lt;$U$15,L9+1,1)</f>
        <v>3</v>
      </c>
      <c r="P9" s="10">
        <f>IF(N9&lt;$U$15,N9+1,1)</f>
        <v>4</v>
      </c>
      <c r="R9" s="10">
        <f>IF(P9&lt;$U$15,P9+1,1)</f>
        <v>5</v>
      </c>
      <c r="T9" s="10">
        <f>IF(R9&lt;$U$15,R9+1,1)</f>
        <v>1</v>
      </c>
      <c r="V9" s="10">
        <f>IF(T9&lt;$U$15,T9+1,1)</f>
        <v>2</v>
      </c>
      <c r="X9" s="10">
        <f>IF(V9&lt;$U$15,V9+1,1)</f>
        <v>3</v>
      </c>
      <c r="Z9" s="10">
        <f>IF(X9&lt;$U$15,X9+1,1)</f>
        <v>4</v>
      </c>
      <c r="AB9" s="10">
        <f>IF(Z9&lt;$U$15,Z9+1,1)</f>
        <v>5</v>
      </c>
      <c r="AD9" s="10">
        <f>IF(AB9&lt;$U$15,AB9+1,1)</f>
        <v>1</v>
      </c>
      <c r="AF9" s="10">
        <f>IF(AD9&lt;$U$15,AD9+1,1)</f>
        <v>2</v>
      </c>
      <c r="AH9" s="10">
        <f>IF(AF9&lt;$U$15,AF9+1,1)</f>
        <v>3</v>
      </c>
      <c r="AJ9" s="10">
        <f>IF(AH9&lt;$U$15,AH9+1,1)</f>
        <v>4</v>
      </c>
      <c r="AL9" s="10">
        <f>IF(AJ9&lt;$U$15,AJ9+1,1)</f>
        <v>5</v>
      </c>
      <c r="AN9" s="10">
        <f>IF(AL9&lt;$U$15,AL9+1,1)</f>
        <v>1</v>
      </c>
      <c r="AP9" s="10">
        <f>IF(AN9&lt;$U$15,AN9+1,1)</f>
        <v>2</v>
      </c>
    </row>
    <row r="10" s="10" customFormat="1" ht="12.75" hidden="1">
      <c r="E10" s="11"/>
    </row>
    <row r="11" ht="23.25">
      <c r="D11" s="8" t="s">
        <v>3</v>
      </c>
    </row>
    <row r="12" ht="12.75">
      <c r="M12" s="33"/>
    </row>
    <row r="13" ht="12.75"/>
    <row r="14" ht="12.75"/>
    <row r="15" spans="11:27" ht="12.75">
      <c r="K15" s="4" t="s">
        <v>0</v>
      </c>
      <c r="M15" s="6">
        <v>120</v>
      </c>
      <c r="S15" s="4" t="s">
        <v>1</v>
      </c>
      <c r="U15" s="16">
        <f>MAX(A21:A52)</f>
        <v>5</v>
      </c>
      <c r="Y15" s="4" t="s">
        <v>5</v>
      </c>
      <c r="AA15" s="6">
        <v>0</v>
      </c>
    </row>
    <row r="16" ht="12.75"/>
    <row r="17" spans="5:7" ht="15.75">
      <c r="E17" s="18" t="s">
        <v>2</v>
      </c>
      <c r="F17" s="19"/>
      <c r="G17" s="5"/>
    </row>
    <row r="18" spans="1:5" ht="15.75">
      <c r="A18" s="10" t="s">
        <v>30</v>
      </c>
      <c r="B18" s="10" t="b">
        <f>B21&lt;&gt;0</f>
        <v>0</v>
      </c>
      <c r="E18" s="12"/>
    </row>
    <row r="19" spans="2:43" ht="15.75" customHeight="1">
      <c r="B19" s="10" t="s">
        <v>33</v>
      </c>
      <c r="C19" s="11">
        <f>IF($B$18,B21,A35)</f>
        <v>5</v>
      </c>
      <c r="G19">
        <v>0</v>
      </c>
      <c r="I19" s="21">
        <f>G19+$M$15/($U$15)</f>
        <v>24</v>
      </c>
      <c r="K19" s="21">
        <f>I19+$M$15/($U$15)</f>
        <v>48</v>
      </c>
      <c r="M19" s="21">
        <f>K19+$M$15/($U$15)</f>
        <v>72</v>
      </c>
      <c r="O19" s="21">
        <f>M19+$M$15/($U$15)</f>
        <v>96</v>
      </c>
      <c r="Q19" s="21">
        <f>O19+$M$15/($U$15)</f>
        <v>120</v>
      </c>
      <c r="S19" s="21">
        <f>Q19+$M$15/($U$15)</f>
        <v>144</v>
      </c>
      <c r="U19" s="21">
        <f>S19+$M$15/($U$15)</f>
        <v>168</v>
      </c>
      <c r="W19" s="21">
        <f>U19+$M$15/($U$15)</f>
        <v>192</v>
      </c>
      <c r="Y19" s="21">
        <f>W19+$M$15/($U$15)</f>
        <v>216</v>
      </c>
      <c r="AA19" s="21">
        <f>Y19+$M$15/($U$15)</f>
        <v>240</v>
      </c>
      <c r="AC19" s="21">
        <f>AA19+$M$15/($U$15)</f>
        <v>264</v>
      </c>
      <c r="AE19" s="21">
        <f>AC19+$M$15/($U$15)</f>
        <v>288</v>
      </c>
      <c r="AG19" s="21">
        <f>AE19+$M$15/($U$15)</f>
        <v>312</v>
      </c>
      <c r="AI19" s="21">
        <f>AG19+$M$15/($U$15)</f>
        <v>336</v>
      </c>
      <c r="AK19" s="21">
        <f>AI19+$M$15/($U$15)</f>
        <v>360</v>
      </c>
      <c r="AM19" s="21">
        <f>AK19+$M$15/($U$15)</f>
        <v>384</v>
      </c>
      <c r="AO19" s="21">
        <f>AM19+$M$15/($U$15)</f>
        <v>408</v>
      </c>
      <c r="AQ19" s="21">
        <f>AO19+$M$15/($U$15)</f>
        <v>432</v>
      </c>
    </row>
    <row r="20" spans="1:44" ht="12.75">
      <c r="A20" s="11">
        <f ca="1">INDIRECT("a"&amp;ROW(A20)+2*$U$15-1)</f>
        <v>4</v>
      </c>
      <c r="C20" s="31"/>
      <c r="D20" s="27" t="s">
        <v>30</v>
      </c>
      <c r="H20" s="7" t="s">
        <v>29</v>
      </c>
      <c r="I20" s="1"/>
      <c r="J20" s="7" t="s">
        <v>4</v>
      </c>
      <c r="K20" s="1"/>
      <c r="L20" s="7" t="s">
        <v>6</v>
      </c>
      <c r="M20" s="1"/>
      <c r="N20" s="7" t="s">
        <v>7</v>
      </c>
      <c r="O20" s="1"/>
      <c r="P20" s="7" t="s">
        <v>8</v>
      </c>
      <c r="Q20" s="1"/>
      <c r="R20" s="7" t="s">
        <v>9</v>
      </c>
      <c r="S20" s="1"/>
      <c r="T20" s="7" t="s">
        <v>10</v>
      </c>
      <c r="U20" s="1"/>
      <c r="V20" s="7" t="s">
        <v>11</v>
      </c>
      <c r="W20" s="1"/>
      <c r="X20" s="7" t="s">
        <v>12</v>
      </c>
      <c r="Y20" s="1"/>
      <c r="Z20" s="7" t="s">
        <v>13</v>
      </c>
      <c r="AA20" s="1"/>
      <c r="AB20" s="7" t="s">
        <v>14</v>
      </c>
      <c r="AC20" s="1"/>
      <c r="AD20" s="7" t="s">
        <v>15</v>
      </c>
      <c r="AE20" s="1"/>
      <c r="AF20" s="7" t="s">
        <v>16</v>
      </c>
      <c r="AG20" s="1"/>
      <c r="AH20" s="7" t="s">
        <v>17</v>
      </c>
      <c r="AI20" s="1"/>
      <c r="AJ20" s="7" t="s">
        <v>18</v>
      </c>
      <c r="AK20" s="1"/>
      <c r="AL20" s="7" t="s">
        <v>19</v>
      </c>
      <c r="AM20" s="1"/>
      <c r="AN20" s="7" t="s">
        <v>20</v>
      </c>
      <c r="AO20" s="1"/>
      <c r="AP20" s="7" t="s">
        <v>21</v>
      </c>
      <c r="AQ20" s="1"/>
      <c r="AR20" s="7" t="s">
        <v>22</v>
      </c>
    </row>
    <row r="21" spans="1:44" ht="12.75">
      <c r="A21" s="17">
        <f>IF($I$6,F21,E21)</f>
        <v>1</v>
      </c>
      <c r="B21" s="17">
        <f>IF(D21,A20,B23)</f>
        <v>0</v>
      </c>
      <c r="C21" s="31">
        <f aca="true" t="shared" si="0" ref="C21:C40">IF(D21,A23,C19)</f>
        <v>5</v>
      </c>
      <c r="D21" s="30" t="b">
        <v>0</v>
      </c>
      <c r="E21" s="13">
        <f>HLOOKUP(Layout!$G$7,Patterns!$C$3:$F$20,Patterns!B5)</f>
        <v>1</v>
      </c>
      <c r="F21" s="20">
        <v>1</v>
      </c>
      <c r="I21" s="2" t="b">
        <f>AND($A21&lt;&gt;0,$A21&lt;&gt;I$9)</f>
        <v>1</v>
      </c>
      <c r="J21" s="2" t="b">
        <f aca="true" t="shared" si="1" ref="J21:AQ35">AND($A21&lt;&gt;0,$A21&lt;&gt;J$9)</f>
        <v>0</v>
      </c>
      <c r="K21" s="2" t="b">
        <f t="shared" si="1"/>
        <v>1</v>
      </c>
      <c r="L21" s="2" t="b">
        <f t="shared" si="1"/>
        <v>1</v>
      </c>
      <c r="M21" s="2" t="b">
        <f t="shared" si="1"/>
        <v>1</v>
      </c>
      <c r="N21" s="2" t="b">
        <f t="shared" si="1"/>
        <v>1</v>
      </c>
      <c r="O21" s="2" t="b">
        <f t="shared" si="1"/>
        <v>1</v>
      </c>
      <c r="P21" s="2" t="b">
        <f t="shared" si="1"/>
        <v>1</v>
      </c>
      <c r="Q21" s="2" t="b">
        <f t="shared" si="1"/>
        <v>1</v>
      </c>
      <c r="R21" s="2" t="b">
        <f t="shared" si="1"/>
        <v>1</v>
      </c>
      <c r="S21" s="2" t="b">
        <f t="shared" si="1"/>
        <v>1</v>
      </c>
      <c r="T21" s="2" t="b">
        <f t="shared" si="1"/>
        <v>0</v>
      </c>
      <c r="U21" s="2" t="b">
        <f t="shared" si="1"/>
        <v>1</v>
      </c>
      <c r="V21" s="2" t="b">
        <f t="shared" si="1"/>
        <v>1</v>
      </c>
      <c r="W21" s="2" t="b">
        <f t="shared" si="1"/>
        <v>1</v>
      </c>
      <c r="X21" s="2" t="b">
        <f t="shared" si="1"/>
        <v>1</v>
      </c>
      <c r="Y21" s="2" t="b">
        <f t="shared" si="1"/>
        <v>1</v>
      </c>
      <c r="Z21" s="2" t="b">
        <f t="shared" si="1"/>
        <v>1</v>
      </c>
      <c r="AA21" s="2" t="b">
        <f t="shared" si="1"/>
        <v>1</v>
      </c>
      <c r="AB21" s="2" t="b">
        <f t="shared" si="1"/>
        <v>1</v>
      </c>
      <c r="AC21" s="2" t="b">
        <f t="shared" si="1"/>
        <v>1</v>
      </c>
      <c r="AD21" s="2" t="b">
        <f t="shared" si="1"/>
        <v>0</v>
      </c>
      <c r="AE21" s="2" t="b">
        <f t="shared" si="1"/>
        <v>1</v>
      </c>
      <c r="AF21" s="2" t="b">
        <f t="shared" si="1"/>
        <v>1</v>
      </c>
      <c r="AG21" s="2" t="b">
        <f t="shared" si="1"/>
        <v>1</v>
      </c>
      <c r="AH21" s="2" t="b">
        <f t="shared" si="1"/>
        <v>1</v>
      </c>
      <c r="AI21" s="2" t="b">
        <f t="shared" si="1"/>
        <v>1</v>
      </c>
      <c r="AJ21" s="2" t="b">
        <f t="shared" si="1"/>
        <v>1</v>
      </c>
      <c r="AK21" s="2" t="b">
        <f t="shared" si="1"/>
        <v>1</v>
      </c>
      <c r="AL21" s="2" t="b">
        <f t="shared" si="1"/>
        <v>1</v>
      </c>
      <c r="AM21" s="2" t="b">
        <f t="shared" si="1"/>
        <v>1</v>
      </c>
      <c r="AN21" s="2" t="b">
        <f t="shared" si="1"/>
        <v>0</v>
      </c>
      <c r="AO21" s="2" t="b">
        <f t="shared" si="1"/>
        <v>1</v>
      </c>
      <c r="AP21" s="2" t="b">
        <f t="shared" si="1"/>
        <v>1</v>
      </c>
      <c r="AQ21" s="2" t="b">
        <f t="shared" si="1"/>
        <v>1</v>
      </c>
      <c r="AR21" s="2"/>
    </row>
    <row r="22" spans="1:44" ht="3.75" customHeight="1">
      <c r="A22" s="17"/>
      <c r="B22" s="17">
        <f aca="true" t="shared" si="2" ref="B22:B51">IF(D22,A20,B24)</f>
        <v>0</v>
      </c>
      <c r="C22" s="31">
        <f t="shared" si="0"/>
        <v>0</v>
      </c>
      <c r="D22" s="28"/>
      <c r="E22" s="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2.75">
      <c r="A23" s="17">
        <f>IF($I$6,F23,E23)</f>
        <v>3</v>
      </c>
      <c r="B23" s="17">
        <f t="shared" si="2"/>
        <v>0</v>
      </c>
      <c r="C23" s="31">
        <f t="shared" si="0"/>
        <v>5</v>
      </c>
      <c r="D23" s="30" t="b">
        <v>0</v>
      </c>
      <c r="E23" s="13">
        <f>HLOOKUP(Layout!$G$7,Patterns!$C$3:$F$20,Patterns!B6)</f>
        <v>3</v>
      </c>
      <c r="F23" s="20">
        <v>3</v>
      </c>
      <c r="I23" s="2" t="b">
        <f>AND($A23&lt;&gt;0,$A23&lt;&gt;I$9)</f>
        <v>1</v>
      </c>
      <c r="J23" s="2" t="b">
        <f t="shared" si="1"/>
        <v>1</v>
      </c>
      <c r="K23" s="2" t="b">
        <f t="shared" si="1"/>
        <v>1</v>
      </c>
      <c r="L23" s="2" t="b">
        <f t="shared" si="1"/>
        <v>1</v>
      </c>
      <c r="M23" s="2" t="b">
        <f t="shared" si="1"/>
        <v>1</v>
      </c>
      <c r="N23" s="2" t="b">
        <f t="shared" si="1"/>
        <v>0</v>
      </c>
      <c r="O23" s="2" t="b">
        <f t="shared" si="1"/>
        <v>1</v>
      </c>
      <c r="P23" s="2" t="b">
        <f t="shared" si="1"/>
        <v>1</v>
      </c>
      <c r="Q23" s="2" t="b">
        <f t="shared" si="1"/>
        <v>1</v>
      </c>
      <c r="R23" s="2" t="b">
        <f t="shared" si="1"/>
        <v>1</v>
      </c>
      <c r="S23" s="2" t="b">
        <f t="shared" si="1"/>
        <v>1</v>
      </c>
      <c r="T23" s="2" t="b">
        <f t="shared" si="1"/>
        <v>1</v>
      </c>
      <c r="U23" s="2" t="b">
        <f t="shared" si="1"/>
        <v>1</v>
      </c>
      <c r="V23" s="2" t="b">
        <f t="shared" si="1"/>
        <v>1</v>
      </c>
      <c r="W23" s="2" t="b">
        <f t="shared" si="1"/>
        <v>1</v>
      </c>
      <c r="X23" s="2" t="b">
        <f t="shared" si="1"/>
        <v>0</v>
      </c>
      <c r="Y23" s="2" t="b">
        <f t="shared" si="1"/>
        <v>1</v>
      </c>
      <c r="Z23" s="2" t="b">
        <f t="shared" si="1"/>
        <v>1</v>
      </c>
      <c r="AA23" s="2" t="b">
        <f t="shared" si="1"/>
        <v>1</v>
      </c>
      <c r="AB23" s="2" t="b">
        <f t="shared" si="1"/>
        <v>1</v>
      </c>
      <c r="AC23" s="2" t="b">
        <f t="shared" si="1"/>
        <v>1</v>
      </c>
      <c r="AD23" s="2" t="b">
        <f t="shared" si="1"/>
        <v>1</v>
      </c>
      <c r="AE23" s="2" t="b">
        <f t="shared" si="1"/>
        <v>1</v>
      </c>
      <c r="AF23" s="2" t="b">
        <f t="shared" si="1"/>
        <v>1</v>
      </c>
      <c r="AG23" s="2" t="b">
        <f t="shared" si="1"/>
        <v>1</v>
      </c>
      <c r="AH23" s="2" t="b">
        <f t="shared" si="1"/>
        <v>0</v>
      </c>
      <c r="AI23" s="2" t="b">
        <f t="shared" si="1"/>
        <v>1</v>
      </c>
      <c r="AJ23" s="2" t="b">
        <f t="shared" si="1"/>
        <v>1</v>
      </c>
      <c r="AK23" s="2" t="b">
        <f t="shared" si="1"/>
        <v>1</v>
      </c>
      <c r="AL23" s="2" t="b">
        <f t="shared" si="1"/>
        <v>1</v>
      </c>
      <c r="AM23" s="2" t="b">
        <f t="shared" si="1"/>
        <v>1</v>
      </c>
      <c r="AN23" s="2" t="b">
        <f t="shared" si="1"/>
        <v>1</v>
      </c>
      <c r="AO23" s="2" t="b">
        <f t="shared" si="1"/>
        <v>1</v>
      </c>
      <c r="AP23" s="2" t="b">
        <f t="shared" si="1"/>
        <v>1</v>
      </c>
      <c r="AQ23" s="2" t="b">
        <f t="shared" si="1"/>
        <v>1</v>
      </c>
      <c r="AR23" s="2"/>
    </row>
    <row r="24" spans="1:44" ht="3.75" customHeight="1">
      <c r="A24" s="17"/>
      <c r="B24" s="17">
        <f t="shared" si="2"/>
        <v>0</v>
      </c>
      <c r="C24" s="31">
        <f t="shared" si="0"/>
        <v>0</v>
      </c>
      <c r="D24" s="28"/>
      <c r="E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2.75">
      <c r="A25" s="17">
        <f>IF($I$6,F25,E25)</f>
        <v>5</v>
      </c>
      <c r="B25" s="17">
        <f t="shared" si="2"/>
        <v>0</v>
      </c>
      <c r="C25" s="31">
        <f t="shared" si="0"/>
        <v>5</v>
      </c>
      <c r="D25" s="30" t="b">
        <v>0</v>
      </c>
      <c r="E25" s="13">
        <f>HLOOKUP(Layout!$G$7,Patterns!$C$3:$F$20,Patterns!B7)</f>
        <v>5</v>
      </c>
      <c r="F25" s="20">
        <v>5</v>
      </c>
      <c r="I25" s="2" t="b">
        <f>AND($A25&lt;&gt;0,$A25&lt;&gt;I$9)</f>
        <v>1</v>
      </c>
      <c r="J25" s="2" t="b">
        <f t="shared" si="1"/>
        <v>1</v>
      </c>
      <c r="K25" s="2" t="b">
        <f t="shared" si="1"/>
        <v>1</v>
      </c>
      <c r="L25" s="2" t="b">
        <f t="shared" si="1"/>
        <v>1</v>
      </c>
      <c r="M25" s="2" t="b">
        <f t="shared" si="1"/>
        <v>1</v>
      </c>
      <c r="N25" s="2" t="b">
        <f t="shared" si="1"/>
        <v>1</v>
      </c>
      <c r="O25" s="2" t="b">
        <f t="shared" si="1"/>
        <v>1</v>
      </c>
      <c r="P25" s="2" t="b">
        <f t="shared" si="1"/>
        <v>1</v>
      </c>
      <c r="Q25" s="2" t="b">
        <f t="shared" si="1"/>
        <v>1</v>
      </c>
      <c r="R25" s="2" t="b">
        <f t="shared" si="1"/>
        <v>0</v>
      </c>
      <c r="S25" s="2" t="b">
        <f t="shared" si="1"/>
        <v>1</v>
      </c>
      <c r="T25" s="2" t="b">
        <f t="shared" si="1"/>
        <v>1</v>
      </c>
      <c r="U25" s="2" t="b">
        <f t="shared" si="1"/>
        <v>1</v>
      </c>
      <c r="V25" s="2" t="b">
        <f t="shared" si="1"/>
        <v>1</v>
      </c>
      <c r="W25" s="2" t="b">
        <f t="shared" si="1"/>
        <v>1</v>
      </c>
      <c r="X25" s="2" t="b">
        <f t="shared" si="1"/>
        <v>1</v>
      </c>
      <c r="Y25" s="2" t="b">
        <f t="shared" si="1"/>
        <v>1</v>
      </c>
      <c r="Z25" s="2" t="b">
        <f t="shared" si="1"/>
        <v>1</v>
      </c>
      <c r="AA25" s="2" t="b">
        <f t="shared" si="1"/>
        <v>1</v>
      </c>
      <c r="AB25" s="2" t="b">
        <f t="shared" si="1"/>
        <v>0</v>
      </c>
      <c r="AC25" s="2" t="b">
        <f t="shared" si="1"/>
        <v>1</v>
      </c>
      <c r="AD25" s="2" t="b">
        <f t="shared" si="1"/>
        <v>1</v>
      </c>
      <c r="AE25" s="2" t="b">
        <f t="shared" si="1"/>
        <v>1</v>
      </c>
      <c r="AF25" s="2" t="b">
        <f t="shared" si="1"/>
        <v>1</v>
      </c>
      <c r="AG25" s="2" t="b">
        <f t="shared" si="1"/>
        <v>1</v>
      </c>
      <c r="AH25" s="2" t="b">
        <f t="shared" si="1"/>
        <v>1</v>
      </c>
      <c r="AI25" s="2" t="b">
        <f t="shared" si="1"/>
        <v>1</v>
      </c>
      <c r="AJ25" s="2" t="b">
        <f t="shared" si="1"/>
        <v>1</v>
      </c>
      <c r="AK25" s="2" t="b">
        <f t="shared" si="1"/>
        <v>1</v>
      </c>
      <c r="AL25" s="2" t="b">
        <f t="shared" si="1"/>
        <v>0</v>
      </c>
      <c r="AM25" s="2" t="b">
        <f t="shared" si="1"/>
        <v>1</v>
      </c>
      <c r="AN25" s="2" t="b">
        <f t="shared" si="1"/>
        <v>1</v>
      </c>
      <c r="AO25" s="2" t="b">
        <f t="shared" si="1"/>
        <v>1</v>
      </c>
      <c r="AP25" s="2" t="b">
        <f t="shared" si="1"/>
        <v>1</v>
      </c>
      <c r="AQ25" s="2" t="b">
        <f t="shared" si="1"/>
        <v>1</v>
      </c>
      <c r="AR25" s="2"/>
    </row>
    <row r="26" spans="1:44" ht="3.75" customHeight="1">
      <c r="A26" s="17"/>
      <c r="B26" s="17">
        <f t="shared" si="2"/>
        <v>0</v>
      </c>
      <c r="C26" s="31">
        <f t="shared" si="0"/>
        <v>0</v>
      </c>
      <c r="D26" s="28"/>
      <c r="E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2.75">
      <c r="A27" s="17">
        <f>IF($I$6,F27,E27)</f>
        <v>2</v>
      </c>
      <c r="B27" s="17">
        <f t="shared" si="2"/>
        <v>0</v>
      </c>
      <c r="C27" s="31">
        <f t="shared" si="0"/>
        <v>5</v>
      </c>
      <c r="D27" s="30" t="b">
        <v>0</v>
      </c>
      <c r="E27" s="13">
        <f>HLOOKUP(Layout!$G$7,Patterns!$C$3:$F$20,Patterns!B8)</f>
        <v>2</v>
      </c>
      <c r="F27" s="20">
        <v>2</v>
      </c>
      <c r="I27" s="2" t="b">
        <f>AND($A27&lt;&gt;0,$A27&lt;&gt;I$9)</f>
        <v>1</v>
      </c>
      <c r="J27" s="2" t="b">
        <f t="shared" si="1"/>
        <v>1</v>
      </c>
      <c r="K27" s="2" t="b">
        <f t="shared" si="1"/>
        <v>1</v>
      </c>
      <c r="L27" s="2" t="b">
        <f t="shared" si="1"/>
        <v>0</v>
      </c>
      <c r="M27" s="2" t="b">
        <f t="shared" si="1"/>
        <v>1</v>
      </c>
      <c r="N27" s="2" t="b">
        <f t="shared" si="1"/>
        <v>1</v>
      </c>
      <c r="O27" s="2" t="b">
        <f t="shared" si="1"/>
        <v>1</v>
      </c>
      <c r="P27" s="2" t="b">
        <f t="shared" si="1"/>
        <v>1</v>
      </c>
      <c r="Q27" s="2" t="b">
        <f t="shared" si="1"/>
        <v>1</v>
      </c>
      <c r="R27" s="2" t="b">
        <f t="shared" si="1"/>
        <v>1</v>
      </c>
      <c r="S27" s="2" t="b">
        <f t="shared" si="1"/>
        <v>1</v>
      </c>
      <c r="T27" s="2" t="b">
        <f t="shared" si="1"/>
        <v>1</v>
      </c>
      <c r="U27" s="2" t="b">
        <f t="shared" si="1"/>
        <v>1</v>
      </c>
      <c r="V27" s="2" t="b">
        <f t="shared" si="1"/>
        <v>0</v>
      </c>
      <c r="W27" s="2" t="b">
        <f t="shared" si="1"/>
        <v>1</v>
      </c>
      <c r="X27" s="2" t="b">
        <f t="shared" si="1"/>
        <v>1</v>
      </c>
      <c r="Y27" s="2" t="b">
        <f t="shared" si="1"/>
        <v>1</v>
      </c>
      <c r="Z27" s="2" t="b">
        <f t="shared" si="1"/>
        <v>1</v>
      </c>
      <c r="AA27" s="2" t="b">
        <f t="shared" si="1"/>
        <v>1</v>
      </c>
      <c r="AB27" s="2" t="b">
        <f t="shared" si="1"/>
        <v>1</v>
      </c>
      <c r="AC27" s="2" t="b">
        <f t="shared" si="1"/>
        <v>1</v>
      </c>
      <c r="AD27" s="2" t="b">
        <f t="shared" si="1"/>
        <v>1</v>
      </c>
      <c r="AE27" s="2" t="b">
        <f t="shared" si="1"/>
        <v>1</v>
      </c>
      <c r="AF27" s="2" t="b">
        <f t="shared" si="1"/>
        <v>0</v>
      </c>
      <c r="AG27" s="2" t="b">
        <f t="shared" si="1"/>
        <v>1</v>
      </c>
      <c r="AH27" s="2" t="b">
        <f t="shared" si="1"/>
        <v>1</v>
      </c>
      <c r="AI27" s="2" t="b">
        <f t="shared" si="1"/>
        <v>1</v>
      </c>
      <c r="AJ27" s="2" t="b">
        <f t="shared" si="1"/>
        <v>1</v>
      </c>
      <c r="AK27" s="2" t="b">
        <f t="shared" si="1"/>
        <v>1</v>
      </c>
      <c r="AL27" s="2" t="b">
        <f t="shared" si="1"/>
        <v>1</v>
      </c>
      <c r="AM27" s="2" t="b">
        <f t="shared" si="1"/>
        <v>1</v>
      </c>
      <c r="AN27" s="2" t="b">
        <f t="shared" si="1"/>
        <v>1</v>
      </c>
      <c r="AO27" s="2" t="b">
        <f t="shared" si="1"/>
        <v>1</v>
      </c>
      <c r="AP27" s="2" t="b">
        <f t="shared" si="1"/>
        <v>0</v>
      </c>
      <c r="AQ27" s="2" t="b">
        <f t="shared" si="1"/>
        <v>1</v>
      </c>
      <c r="AR27" s="2"/>
    </row>
    <row r="28" spans="1:44" ht="3.75" customHeight="1">
      <c r="A28" s="17"/>
      <c r="B28" s="17">
        <f t="shared" si="2"/>
        <v>0</v>
      </c>
      <c r="C28" s="31">
        <f t="shared" si="0"/>
        <v>0</v>
      </c>
      <c r="D28" s="28"/>
      <c r="E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2.75">
      <c r="A29" s="17">
        <f>IF($I$6,F29,E29)</f>
        <v>4</v>
      </c>
      <c r="B29" s="17">
        <f t="shared" si="2"/>
        <v>0</v>
      </c>
      <c r="C29" s="31">
        <f t="shared" si="0"/>
        <v>5</v>
      </c>
      <c r="D29" s="30" t="b">
        <v>0</v>
      </c>
      <c r="E29" s="13">
        <f>HLOOKUP(Layout!$G$7,Patterns!$C$3:$F$20,Patterns!B9)</f>
        <v>4</v>
      </c>
      <c r="F29" s="20">
        <v>4</v>
      </c>
      <c r="I29" s="2" t="b">
        <f>AND($A29&lt;&gt;0,$A29&lt;&gt;I$9)</f>
        <v>1</v>
      </c>
      <c r="J29" s="2" t="b">
        <f t="shared" si="1"/>
        <v>1</v>
      </c>
      <c r="K29" s="2" t="b">
        <f t="shared" si="1"/>
        <v>1</v>
      </c>
      <c r="L29" s="2" t="b">
        <f t="shared" si="1"/>
        <v>1</v>
      </c>
      <c r="M29" s="2" t="b">
        <f t="shared" si="1"/>
        <v>1</v>
      </c>
      <c r="N29" s="2" t="b">
        <f t="shared" si="1"/>
        <v>1</v>
      </c>
      <c r="O29" s="2" t="b">
        <f t="shared" si="1"/>
        <v>1</v>
      </c>
      <c r="P29" s="2" t="b">
        <f t="shared" si="1"/>
        <v>0</v>
      </c>
      <c r="Q29" s="2" t="b">
        <f t="shared" si="1"/>
        <v>1</v>
      </c>
      <c r="R29" s="2" t="b">
        <f t="shared" si="1"/>
        <v>1</v>
      </c>
      <c r="S29" s="2" t="b">
        <f t="shared" si="1"/>
        <v>1</v>
      </c>
      <c r="T29" s="2" t="b">
        <f t="shared" si="1"/>
        <v>1</v>
      </c>
      <c r="U29" s="2" t="b">
        <f t="shared" si="1"/>
        <v>1</v>
      </c>
      <c r="V29" s="2" t="b">
        <f t="shared" si="1"/>
        <v>1</v>
      </c>
      <c r="W29" s="2" t="b">
        <f t="shared" si="1"/>
        <v>1</v>
      </c>
      <c r="X29" s="2" t="b">
        <f t="shared" si="1"/>
        <v>1</v>
      </c>
      <c r="Y29" s="2" t="b">
        <f t="shared" si="1"/>
        <v>1</v>
      </c>
      <c r="Z29" s="2" t="b">
        <f t="shared" si="1"/>
        <v>0</v>
      </c>
      <c r="AA29" s="2" t="b">
        <f t="shared" si="1"/>
        <v>1</v>
      </c>
      <c r="AB29" s="2" t="b">
        <f t="shared" si="1"/>
        <v>1</v>
      </c>
      <c r="AC29" s="2" t="b">
        <f t="shared" si="1"/>
        <v>1</v>
      </c>
      <c r="AD29" s="2" t="b">
        <f t="shared" si="1"/>
        <v>1</v>
      </c>
      <c r="AE29" s="2" t="b">
        <f t="shared" si="1"/>
        <v>1</v>
      </c>
      <c r="AF29" s="2" t="b">
        <f t="shared" si="1"/>
        <v>1</v>
      </c>
      <c r="AG29" s="2" t="b">
        <f t="shared" si="1"/>
        <v>1</v>
      </c>
      <c r="AH29" s="2" t="b">
        <f t="shared" si="1"/>
        <v>1</v>
      </c>
      <c r="AI29" s="2" t="b">
        <f t="shared" si="1"/>
        <v>1</v>
      </c>
      <c r="AJ29" s="2" t="b">
        <f t="shared" si="1"/>
        <v>0</v>
      </c>
      <c r="AK29" s="2" t="b">
        <f t="shared" si="1"/>
        <v>1</v>
      </c>
      <c r="AL29" s="2" t="b">
        <f t="shared" si="1"/>
        <v>1</v>
      </c>
      <c r="AM29" s="2" t="b">
        <f t="shared" si="1"/>
        <v>1</v>
      </c>
      <c r="AN29" s="2" t="b">
        <f t="shared" si="1"/>
        <v>1</v>
      </c>
      <c r="AO29" s="2" t="b">
        <f t="shared" si="1"/>
        <v>1</v>
      </c>
      <c r="AP29" s="2" t="b">
        <f t="shared" si="1"/>
        <v>1</v>
      </c>
      <c r="AQ29" s="2" t="b">
        <f t="shared" si="1"/>
        <v>1</v>
      </c>
      <c r="AR29" s="2"/>
    </row>
    <row r="30" spans="1:44" ht="3.75" customHeight="1">
      <c r="A30" s="17"/>
      <c r="B30" s="17">
        <f t="shared" si="2"/>
        <v>0</v>
      </c>
      <c r="C30" s="31">
        <f t="shared" si="0"/>
        <v>0</v>
      </c>
      <c r="D30" s="28"/>
      <c r="E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2.75">
      <c r="A31" s="17">
        <f>IF($I$6,F31,E31)</f>
        <v>1</v>
      </c>
      <c r="B31" s="17">
        <f t="shared" si="2"/>
        <v>0</v>
      </c>
      <c r="C31" s="31">
        <f t="shared" si="0"/>
        <v>5</v>
      </c>
      <c r="D31" s="30" t="b">
        <v>0</v>
      </c>
      <c r="E31" s="13">
        <f>HLOOKUP(Layout!$G$7,Patterns!$C$3:$F$20,Patterns!B10)</f>
        <v>1</v>
      </c>
      <c r="F31" s="20">
        <v>6</v>
      </c>
      <c r="I31" s="2" t="b">
        <f>AND($A31&lt;&gt;0,$A31&lt;&gt;I$9)</f>
        <v>1</v>
      </c>
      <c r="J31" s="2" t="b">
        <f t="shared" si="1"/>
        <v>0</v>
      </c>
      <c r="K31" s="2" t="b">
        <f t="shared" si="1"/>
        <v>1</v>
      </c>
      <c r="L31" s="2" t="b">
        <f t="shared" si="1"/>
        <v>1</v>
      </c>
      <c r="M31" s="2" t="b">
        <f t="shared" si="1"/>
        <v>1</v>
      </c>
      <c r="N31" s="2" t="b">
        <f t="shared" si="1"/>
        <v>1</v>
      </c>
      <c r="O31" s="2" t="b">
        <f t="shared" si="1"/>
        <v>1</v>
      </c>
      <c r="P31" s="2" t="b">
        <f t="shared" si="1"/>
        <v>1</v>
      </c>
      <c r="Q31" s="2" t="b">
        <f t="shared" si="1"/>
        <v>1</v>
      </c>
      <c r="R31" s="2" t="b">
        <f t="shared" si="1"/>
        <v>1</v>
      </c>
      <c r="S31" s="2" t="b">
        <f t="shared" si="1"/>
        <v>1</v>
      </c>
      <c r="T31" s="2" t="b">
        <f t="shared" si="1"/>
        <v>0</v>
      </c>
      <c r="U31" s="2" t="b">
        <f t="shared" si="1"/>
        <v>1</v>
      </c>
      <c r="V31" s="2" t="b">
        <f t="shared" si="1"/>
        <v>1</v>
      </c>
      <c r="W31" s="2" t="b">
        <f t="shared" si="1"/>
        <v>1</v>
      </c>
      <c r="X31" s="2" t="b">
        <f t="shared" si="1"/>
        <v>1</v>
      </c>
      <c r="Y31" s="2" t="b">
        <f t="shared" si="1"/>
        <v>1</v>
      </c>
      <c r="Z31" s="2" t="b">
        <f t="shared" si="1"/>
        <v>1</v>
      </c>
      <c r="AA31" s="2" t="b">
        <f t="shared" si="1"/>
        <v>1</v>
      </c>
      <c r="AB31" s="2" t="b">
        <f t="shared" si="1"/>
        <v>1</v>
      </c>
      <c r="AC31" s="2" t="b">
        <f t="shared" si="1"/>
        <v>1</v>
      </c>
      <c r="AD31" s="2" t="b">
        <f t="shared" si="1"/>
        <v>0</v>
      </c>
      <c r="AE31" s="2" t="b">
        <f t="shared" si="1"/>
        <v>1</v>
      </c>
      <c r="AF31" s="2" t="b">
        <f t="shared" si="1"/>
        <v>1</v>
      </c>
      <c r="AG31" s="2" t="b">
        <f t="shared" si="1"/>
        <v>1</v>
      </c>
      <c r="AH31" s="2" t="b">
        <f t="shared" si="1"/>
        <v>1</v>
      </c>
      <c r="AI31" s="2" t="b">
        <f t="shared" si="1"/>
        <v>1</v>
      </c>
      <c r="AJ31" s="2" t="b">
        <f t="shared" si="1"/>
        <v>1</v>
      </c>
      <c r="AK31" s="2" t="b">
        <f t="shared" si="1"/>
        <v>1</v>
      </c>
      <c r="AL31" s="2" t="b">
        <f t="shared" si="1"/>
        <v>1</v>
      </c>
      <c r="AM31" s="2" t="b">
        <f t="shared" si="1"/>
        <v>1</v>
      </c>
      <c r="AN31" s="2" t="b">
        <f t="shared" si="1"/>
        <v>0</v>
      </c>
      <c r="AO31" s="2" t="b">
        <f t="shared" si="1"/>
        <v>1</v>
      </c>
      <c r="AP31" s="2" t="b">
        <f t="shared" si="1"/>
        <v>1</v>
      </c>
      <c r="AQ31" s="2" t="b">
        <f t="shared" si="1"/>
        <v>1</v>
      </c>
      <c r="AR31" s="2"/>
    </row>
    <row r="32" spans="1:44" ht="3.75" customHeight="1">
      <c r="A32" s="17"/>
      <c r="B32" s="17">
        <f t="shared" si="2"/>
        <v>0</v>
      </c>
      <c r="C32" s="31">
        <f t="shared" si="0"/>
        <v>0</v>
      </c>
      <c r="D32" s="28"/>
      <c r="E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2.75">
      <c r="A33" s="17">
        <f>IF($I$6,F33,E33)</f>
        <v>3</v>
      </c>
      <c r="B33" s="17">
        <f t="shared" si="2"/>
        <v>0</v>
      </c>
      <c r="C33" s="31">
        <f t="shared" si="0"/>
        <v>5</v>
      </c>
      <c r="D33" s="30" t="b">
        <v>0</v>
      </c>
      <c r="E33" s="13">
        <f>HLOOKUP(Layout!$G$7,Patterns!$C$3:$F$20,Patterns!B11)</f>
        <v>3</v>
      </c>
      <c r="F33" s="20">
        <v>1</v>
      </c>
      <c r="I33" s="2" t="b">
        <f>AND($A33&lt;&gt;0,$A33&lt;&gt;I$9)</f>
        <v>1</v>
      </c>
      <c r="J33" s="2" t="b">
        <f t="shared" si="1"/>
        <v>1</v>
      </c>
      <c r="K33" s="2" t="b">
        <f t="shared" si="1"/>
        <v>1</v>
      </c>
      <c r="L33" s="2" t="b">
        <f t="shared" si="1"/>
        <v>1</v>
      </c>
      <c r="M33" s="2" t="b">
        <f t="shared" si="1"/>
        <v>1</v>
      </c>
      <c r="N33" s="2" t="b">
        <f t="shared" si="1"/>
        <v>0</v>
      </c>
      <c r="O33" s="2" t="b">
        <f t="shared" si="1"/>
        <v>1</v>
      </c>
      <c r="P33" s="2" t="b">
        <f t="shared" si="1"/>
        <v>1</v>
      </c>
      <c r="Q33" s="2" t="b">
        <f t="shared" si="1"/>
        <v>1</v>
      </c>
      <c r="R33" s="2" t="b">
        <f t="shared" si="1"/>
        <v>1</v>
      </c>
      <c r="S33" s="2" t="b">
        <f t="shared" si="1"/>
        <v>1</v>
      </c>
      <c r="T33" s="2" t="b">
        <f t="shared" si="1"/>
        <v>1</v>
      </c>
      <c r="U33" s="2" t="b">
        <f t="shared" si="1"/>
        <v>1</v>
      </c>
      <c r="V33" s="2" t="b">
        <f t="shared" si="1"/>
        <v>1</v>
      </c>
      <c r="W33" s="2" t="b">
        <f t="shared" si="1"/>
        <v>1</v>
      </c>
      <c r="X33" s="2" t="b">
        <f t="shared" si="1"/>
        <v>0</v>
      </c>
      <c r="Y33" s="2" t="b">
        <f t="shared" si="1"/>
        <v>1</v>
      </c>
      <c r="Z33" s="2" t="b">
        <f t="shared" si="1"/>
        <v>1</v>
      </c>
      <c r="AA33" s="2" t="b">
        <f t="shared" si="1"/>
        <v>1</v>
      </c>
      <c r="AB33" s="2" t="b">
        <f t="shared" si="1"/>
        <v>1</v>
      </c>
      <c r="AC33" s="2" t="b">
        <f t="shared" si="1"/>
        <v>1</v>
      </c>
      <c r="AD33" s="2" t="b">
        <f t="shared" si="1"/>
        <v>1</v>
      </c>
      <c r="AE33" s="2" t="b">
        <f t="shared" si="1"/>
        <v>1</v>
      </c>
      <c r="AF33" s="2" t="b">
        <f t="shared" si="1"/>
        <v>1</v>
      </c>
      <c r="AG33" s="2" t="b">
        <f t="shared" si="1"/>
        <v>1</v>
      </c>
      <c r="AH33" s="2" t="b">
        <f t="shared" si="1"/>
        <v>0</v>
      </c>
      <c r="AI33" s="2" t="b">
        <f t="shared" si="1"/>
        <v>1</v>
      </c>
      <c r="AJ33" s="2" t="b">
        <f t="shared" si="1"/>
        <v>1</v>
      </c>
      <c r="AK33" s="2" t="b">
        <f t="shared" si="1"/>
        <v>1</v>
      </c>
      <c r="AL33" s="2" t="b">
        <f t="shared" si="1"/>
        <v>1</v>
      </c>
      <c r="AM33" s="2" t="b">
        <f t="shared" si="1"/>
        <v>1</v>
      </c>
      <c r="AN33" s="2" t="b">
        <f t="shared" si="1"/>
        <v>1</v>
      </c>
      <c r="AO33" s="2" t="b">
        <f t="shared" si="1"/>
        <v>1</v>
      </c>
      <c r="AP33" s="2" t="b">
        <f t="shared" si="1"/>
        <v>1</v>
      </c>
      <c r="AQ33" s="2" t="b">
        <f t="shared" si="1"/>
        <v>1</v>
      </c>
      <c r="AR33" s="2"/>
    </row>
    <row r="34" spans="1:44" ht="3.75" customHeight="1">
      <c r="A34" s="17"/>
      <c r="B34" s="17">
        <f t="shared" si="2"/>
        <v>0</v>
      </c>
      <c r="C34" s="31">
        <f t="shared" si="0"/>
        <v>0</v>
      </c>
      <c r="D34" s="28"/>
      <c r="E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2.75">
      <c r="A35" s="17">
        <f>IF($I$6,F35,E35)</f>
        <v>5</v>
      </c>
      <c r="B35" s="17">
        <f t="shared" si="2"/>
        <v>0</v>
      </c>
      <c r="C35" s="31">
        <f t="shared" si="0"/>
        <v>5</v>
      </c>
      <c r="D35" s="30" t="b">
        <v>0</v>
      </c>
      <c r="E35" s="13">
        <f>HLOOKUP(Layout!$G$7,Patterns!$C$3:$F$20,Patterns!B12)</f>
        <v>5</v>
      </c>
      <c r="F35" s="20">
        <v>6</v>
      </c>
      <c r="I35" s="2" t="b">
        <f>AND($A35&lt;&gt;0,$A35&lt;&gt;I$9)</f>
        <v>1</v>
      </c>
      <c r="J35" s="2" t="b">
        <f t="shared" si="1"/>
        <v>1</v>
      </c>
      <c r="K35" s="2" t="b">
        <f t="shared" si="1"/>
        <v>1</v>
      </c>
      <c r="L35" s="2" t="b">
        <f t="shared" si="1"/>
        <v>1</v>
      </c>
      <c r="M35" s="2" t="b">
        <f t="shared" si="1"/>
        <v>1</v>
      </c>
      <c r="N35" s="2" t="b">
        <f t="shared" si="1"/>
        <v>1</v>
      </c>
      <c r="O35" s="2" t="b">
        <f t="shared" si="1"/>
        <v>1</v>
      </c>
      <c r="P35" s="2" t="b">
        <f t="shared" si="1"/>
        <v>1</v>
      </c>
      <c r="Q35" s="2" t="b">
        <f t="shared" si="1"/>
        <v>1</v>
      </c>
      <c r="R35" s="2" t="b">
        <f t="shared" si="1"/>
        <v>0</v>
      </c>
      <c r="S35" s="2" t="b">
        <f t="shared" si="1"/>
        <v>1</v>
      </c>
      <c r="T35" s="2" t="b">
        <f t="shared" si="1"/>
        <v>1</v>
      </c>
      <c r="U35" s="2" t="b">
        <f t="shared" si="1"/>
        <v>1</v>
      </c>
      <c r="V35" s="2" t="b">
        <f t="shared" si="1"/>
        <v>1</v>
      </c>
      <c r="W35" s="2" t="b">
        <f t="shared" si="1"/>
        <v>1</v>
      </c>
      <c r="X35" s="2" t="b">
        <f t="shared" si="1"/>
        <v>1</v>
      </c>
      <c r="Y35" s="2" t="b">
        <f t="shared" si="1"/>
        <v>1</v>
      </c>
      <c r="Z35" s="2" t="b">
        <f t="shared" si="1"/>
        <v>1</v>
      </c>
      <c r="AA35" s="2" t="b">
        <f aca="true" t="shared" si="3" ref="AA35:AQ35">AND($A35&lt;&gt;0,$A35&lt;&gt;AA$9)</f>
        <v>1</v>
      </c>
      <c r="AB35" s="2" t="b">
        <f t="shared" si="3"/>
        <v>0</v>
      </c>
      <c r="AC35" s="2" t="b">
        <f t="shared" si="3"/>
        <v>1</v>
      </c>
      <c r="AD35" s="2" t="b">
        <f t="shared" si="3"/>
        <v>1</v>
      </c>
      <c r="AE35" s="2" t="b">
        <f t="shared" si="3"/>
        <v>1</v>
      </c>
      <c r="AF35" s="2" t="b">
        <f t="shared" si="3"/>
        <v>1</v>
      </c>
      <c r="AG35" s="2" t="b">
        <f t="shared" si="3"/>
        <v>1</v>
      </c>
      <c r="AH35" s="2" t="b">
        <f t="shared" si="3"/>
        <v>1</v>
      </c>
      <c r="AI35" s="2" t="b">
        <f t="shared" si="3"/>
        <v>1</v>
      </c>
      <c r="AJ35" s="2" t="b">
        <f t="shared" si="3"/>
        <v>1</v>
      </c>
      <c r="AK35" s="2" t="b">
        <f t="shared" si="3"/>
        <v>1</v>
      </c>
      <c r="AL35" s="2" t="b">
        <f t="shared" si="3"/>
        <v>0</v>
      </c>
      <c r="AM35" s="2" t="b">
        <f t="shared" si="3"/>
        <v>1</v>
      </c>
      <c r="AN35" s="2" t="b">
        <f t="shared" si="3"/>
        <v>1</v>
      </c>
      <c r="AO35" s="2" t="b">
        <f t="shared" si="3"/>
        <v>1</v>
      </c>
      <c r="AP35" s="2" t="b">
        <f t="shared" si="3"/>
        <v>1</v>
      </c>
      <c r="AQ35" s="2" t="b">
        <f t="shared" si="3"/>
        <v>1</v>
      </c>
      <c r="AR35" s="2"/>
    </row>
    <row r="36" spans="1:44" ht="3.75" customHeight="1">
      <c r="A36" s="17"/>
      <c r="B36" s="17">
        <f t="shared" si="2"/>
        <v>0</v>
      </c>
      <c r="C36" s="31">
        <f t="shared" si="0"/>
        <v>0</v>
      </c>
      <c r="D36" s="28"/>
      <c r="E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2.75">
      <c r="A37" s="17">
        <f>IF($I$6,F37,E37)</f>
        <v>2</v>
      </c>
      <c r="B37" s="17">
        <f>IF(D37,A35,B39)</f>
        <v>0</v>
      </c>
      <c r="C37" s="31">
        <f t="shared" si="0"/>
        <v>5</v>
      </c>
      <c r="D37" s="30" t="b">
        <v>0</v>
      </c>
      <c r="E37" s="13">
        <f>HLOOKUP(Layout!$G$7,Patterns!$C$3:$F$20,Patterns!B13)</f>
        <v>2</v>
      </c>
      <c r="F37" s="20">
        <v>5</v>
      </c>
      <c r="I37" s="2" t="b">
        <f aca="true" t="shared" si="4" ref="I37:AQ37">AND($A37&lt;&gt;0,$A37&lt;&gt;I$9)</f>
        <v>1</v>
      </c>
      <c r="J37" s="2" t="b">
        <f t="shared" si="4"/>
        <v>1</v>
      </c>
      <c r="K37" s="2" t="b">
        <f t="shared" si="4"/>
        <v>1</v>
      </c>
      <c r="L37" s="2" t="b">
        <f t="shared" si="4"/>
        <v>0</v>
      </c>
      <c r="M37" s="2" t="b">
        <f t="shared" si="4"/>
        <v>1</v>
      </c>
      <c r="N37" s="2" t="b">
        <f t="shared" si="4"/>
        <v>1</v>
      </c>
      <c r="O37" s="2" t="b">
        <f t="shared" si="4"/>
        <v>1</v>
      </c>
      <c r="P37" s="2" t="b">
        <f t="shared" si="4"/>
        <v>1</v>
      </c>
      <c r="Q37" s="2" t="b">
        <f t="shared" si="4"/>
        <v>1</v>
      </c>
      <c r="R37" s="2" t="b">
        <f t="shared" si="4"/>
        <v>1</v>
      </c>
      <c r="S37" s="2" t="b">
        <f t="shared" si="4"/>
        <v>1</v>
      </c>
      <c r="T37" s="2" t="b">
        <f t="shared" si="4"/>
        <v>1</v>
      </c>
      <c r="U37" s="2" t="b">
        <f t="shared" si="4"/>
        <v>1</v>
      </c>
      <c r="V37" s="2" t="b">
        <f t="shared" si="4"/>
        <v>0</v>
      </c>
      <c r="W37" s="2" t="b">
        <f t="shared" si="4"/>
        <v>1</v>
      </c>
      <c r="X37" s="2" t="b">
        <f t="shared" si="4"/>
        <v>1</v>
      </c>
      <c r="Y37" s="2" t="b">
        <f t="shared" si="4"/>
        <v>1</v>
      </c>
      <c r="Z37" s="2" t="b">
        <f t="shared" si="4"/>
        <v>1</v>
      </c>
      <c r="AA37" s="2" t="b">
        <f t="shared" si="4"/>
        <v>1</v>
      </c>
      <c r="AB37" s="2" t="b">
        <f t="shared" si="4"/>
        <v>1</v>
      </c>
      <c r="AC37" s="2" t="b">
        <f t="shared" si="4"/>
        <v>1</v>
      </c>
      <c r="AD37" s="2" t="b">
        <f t="shared" si="4"/>
        <v>1</v>
      </c>
      <c r="AE37" s="2" t="b">
        <f t="shared" si="4"/>
        <v>1</v>
      </c>
      <c r="AF37" s="2" t="b">
        <f t="shared" si="4"/>
        <v>0</v>
      </c>
      <c r="AG37" s="2" t="b">
        <f t="shared" si="4"/>
        <v>1</v>
      </c>
      <c r="AH37" s="2" t="b">
        <f t="shared" si="4"/>
        <v>1</v>
      </c>
      <c r="AI37" s="2" t="b">
        <f t="shared" si="4"/>
        <v>1</v>
      </c>
      <c r="AJ37" s="2" t="b">
        <f t="shared" si="4"/>
        <v>1</v>
      </c>
      <c r="AK37" s="2" t="b">
        <f t="shared" si="4"/>
        <v>1</v>
      </c>
      <c r="AL37" s="2" t="b">
        <f t="shared" si="4"/>
        <v>1</v>
      </c>
      <c r="AM37" s="2" t="b">
        <f t="shared" si="4"/>
        <v>1</v>
      </c>
      <c r="AN37" s="2" t="b">
        <f t="shared" si="4"/>
        <v>1</v>
      </c>
      <c r="AO37" s="2" t="b">
        <f t="shared" si="4"/>
        <v>1</v>
      </c>
      <c r="AP37" s="2" t="b">
        <f t="shared" si="4"/>
        <v>0</v>
      </c>
      <c r="AQ37" s="2" t="b">
        <f t="shared" si="4"/>
        <v>1</v>
      </c>
      <c r="AR37" s="2"/>
    </row>
    <row r="38" spans="1:44" ht="3.75" customHeight="1">
      <c r="A38" s="17"/>
      <c r="B38" s="17">
        <f t="shared" si="2"/>
        <v>0</v>
      </c>
      <c r="C38" s="31">
        <f t="shared" si="0"/>
        <v>0</v>
      </c>
      <c r="D38" s="28"/>
      <c r="E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2.75">
      <c r="A39" s="17">
        <f>IF($I$6,F39,E39)</f>
        <v>4</v>
      </c>
      <c r="B39" s="17">
        <f t="shared" si="2"/>
        <v>0</v>
      </c>
      <c r="C39" s="31">
        <f t="shared" si="0"/>
        <v>5</v>
      </c>
      <c r="D39" s="30" t="b">
        <v>0</v>
      </c>
      <c r="E39" s="13">
        <f>HLOOKUP(Layout!$G$7,Patterns!$C$3:$F$20,Patterns!B14)</f>
        <v>4</v>
      </c>
      <c r="F39" s="20">
        <v>2</v>
      </c>
      <c r="I39" s="2" t="b">
        <f aca="true" t="shared" si="5" ref="I39:AQ39">AND($A39&lt;&gt;0,$A39&lt;&gt;I$9)</f>
        <v>1</v>
      </c>
      <c r="J39" s="2" t="b">
        <f t="shared" si="5"/>
        <v>1</v>
      </c>
      <c r="K39" s="2" t="b">
        <f t="shared" si="5"/>
        <v>1</v>
      </c>
      <c r="L39" s="2" t="b">
        <f t="shared" si="5"/>
        <v>1</v>
      </c>
      <c r="M39" s="2" t="b">
        <f t="shared" si="5"/>
        <v>1</v>
      </c>
      <c r="N39" s="2" t="b">
        <f t="shared" si="5"/>
        <v>1</v>
      </c>
      <c r="O39" s="2" t="b">
        <f t="shared" si="5"/>
        <v>1</v>
      </c>
      <c r="P39" s="2" t="b">
        <f t="shared" si="5"/>
        <v>0</v>
      </c>
      <c r="Q39" s="2" t="b">
        <f t="shared" si="5"/>
        <v>1</v>
      </c>
      <c r="R39" s="2" t="b">
        <f t="shared" si="5"/>
        <v>1</v>
      </c>
      <c r="S39" s="2" t="b">
        <f t="shared" si="5"/>
        <v>1</v>
      </c>
      <c r="T39" s="2" t="b">
        <f t="shared" si="5"/>
        <v>1</v>
      </c>
      <c r="U39" s="2" t="b">
        <f t="shared" si="5"/>
        <v>1</v>
      </c>
      <c r="V39" s="2" t="b">
        <f t="shared" si="5"/>
        <v>1</v>
      </c>
      <c r="W39" s="2" t="b">
        <f t="shared" si="5"/>
        <v>1</v>
      </c>
      <c r="X39" s="2" t="b">
        <f t="shared" si="5"/>
        <v>1</v>
      </c>
      <c r="Y39" s="2" t="b">
        <f t="shared" si="5"/>
        <v>1</v>
      </c>
      <c r="Z39" s="2" t="b">
        <f t="shared" si="5"/>
        <v>0</v>
      </c>
      <c r="AA39" s="2" t="b">
        <f t="shared" si="5"/>
        <v>1</v>
      </c>
      <c r="AB39" s="2" t="b">
        <f t="shared" si="5"/>
        <v>1</v>
      </c>
      <c r="AC39" s="2" t="b">
        <f t="shared" si="5"/>
        <v>1</v>
      </c>
      <c r="AD39" s="2" t="b">
        <f t="shared" si="5"/>
        <v>1</v>
      </c>
      <c r="AE39" s="2" t="b">
        <f t="shared" si="5"/>
        <v>1</v>
      </c>
      <c r="AF39" s="2" t="b">
        <f t="shared" si="5"/>
        <v>1</v>
      </c>
      <c r="AG39" s="2" t="b">
        <f t="shared" si="5"/>
        <v>1</v>
      </c>
      <c r="AH39" s="2" t="b">
        <f t="shared" si="5"/>
        <v>1</v>
      </c>
      <c r="AI39" s="2" t="b">
        <f t="shared" si="5"/>
        <v>1</v>
      </c>
      <c r="AJ39" s="2" t="b">
        <f t="shared" si="5"/>
        <v>0</v>
      </c>
      <c r="AK39" s="2" t="b">
        <f t="shared" si="5"/>
        <v>1</v>
      </c>
      <c r="AL39" s="2" t="b">
        <f t="shared" si="5"/>
        <v>1</v>
      </c>
      <c r="AM39" s="2" t="b">
        <f t="shared" si="5"/>
        <v>1</v>
      </c>
      <c r="AN39" s="2" t="b">
        <f t="shared" si="5"/>
        <v>1</v>
      </c>
      <c r="AO39" s="2" t="b">
        <f t="shared" si="5"/>
        <v>1</v>
      </c>
      <c r="AP39" s="2" t="b">
        <f t="shared" si="5"/>
        <v>1</v>
      </c>
      <c r="AQ39" s="2" t="b">
        <f t="shared" si="5"/>
        <v>1</v>
      </c>
      <c r="AR39" s="2"/>
    </row>
    <row r="40" spans="1:44" ht="3.75" customHeight="1">
      <c r="A40" s="17"/>
      <c r="B40" s="17">
        <f t="shared" si="2"/>
        <v>0</v>
      </c>
      <c r="C40" s="31">
        <f t="shared" si="0"/>
        <v>0</v>
      </c>
      <c r="D40" s="28"/>
      <c r="E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2.75">
      <c r="A41" s="31">
        <f>IF($I$6,F41,E41)</f>
        <v>1</v>
      </c>
      <c r="B41" s="17">
        <f t="shared" si="2"/>
        <v>0</v>
      </c>
      <c r="C41" s="31">
        <f>IF(D41,A43,C39)</f>
        <v>5</v>
      </c>
      <c r="D41" s="30" t="b">
        <v>0</v>
      </c>
      <c r="E41" s="13">
        <f>HLOOKUP(Layout!$G$7,Patterns!$C$3:$F$20,Patterns!B15)</f>
        <v>1</v>
      </c>
      <c r="F41" s="20">
        <v>4</v>
      </c>
      <c r="I41" s="2" t="b">
        <f aca="true" t="shared" si="6" ref="I41:AQ41">AND($A41&lt;&gt;0,$A41&lt;&gt;I$9)</f>
        <v>1</v>
      </c>
      <c r="J41" s="2" t="b">
        <f t="shared" si="6"/>
        <v>0</v>
      </c>
      <c r="K41" s="2" t="b">
        <f t="shared" si="6"/>
        <v>1</v>
      </c>
      <c r="L41" s="2" t="b">
        <f t="shared" si="6"/>
        <v>1</v>
      </c>
      <c r="M41" s="2" t="b">
        <f t="shared" si="6"/>
        <v>1</v>
      </c>
      <c r="N41" s="2" t="b">
        <f t="shared" si="6"/>
        <v>1</v>
      </c>
      <c r="O41" s="2" t="b">
        <f t="shared" si="6"/>
        <v>1</v>
      </c>
      <c r="P41" s="2" t="b">
        <f t="shared" si="6"/>
        <v>1</v>
      </c>
      <c r="Q41" s="2" t="b">
        <f t="shared" si="6"/>
        <v>1</v>
      </c>
      <c r="R41" s="2" t="b">
        <f t="shared" si="6"/>
        <v>1</v>
      </c>
      <c r="S41" s="2" t="b">
        <f t="shared" si="6"/>
        <v>1</v>
      </c>
      <c r="T41" s="2" t="b">
        <f t="shared" si="6"/>
        <v>0</v>
      </c>
      <c r="U41" s="2" t="b">
        <f t="shared" si="6"/>
        <v>1</v>
      </c>
      <c r="V41" s="2" t="b">
        <f t="shared" si="6"/>
        <v>1</v>
      </c>
      <c r="W41" s="2" t="b">
        <f t="shared" si="6"/>
        <v>1</v>
      </c>
      <c r="X41" s="2" t="b">
        <f t="shared" si="6"/>
        <v>1</v>
      </c>
      <c r="Y41" s="2" t="b">
        <f t="shared" si="6"/>
        <v>1</v>
      </c>
      <c r="Z41" s="2" t="b">
        <f t="shared" si="6"/>
        <v>1</v>
      </c>
      <c r="AA41" s="2" t="b">
        <f t="shared" si="6"/>
        <v>1</v>
      </c>
      <c r="AB41" s="2" t="b">
        <f t="shared" si="6"/>
        <v>1</v>
      </c>
      <c r="AC41" s="2" t="b">
        <f t="shared" si="6"/>
        <v>1</v>
      </c>
      <c r="AD41" s="2" t="b">
        <f t="shared" si="6"/>
        <v>0</v>
      </c>
      <c r="AE41" s="2" t="b">
        <f t="shared" si="6"/>
        <v>1</v>
      </c>
      <c r="AF41" s="2" t="b">
        <f t="shared" si="6"/>
        <v>1</v>
      </c>
      <c r="AG41" s="2" t="b">
        <f t="shared" si="6"/>
        <v>1</v>
      </c>
      <c r="AH41" s="2" t="b">
        <f t="shared" si="6"/>
        <v>1</v>
      </c>
      <c r="AI41" s="2" t="b">
        <f t="shared" si="6"/>
        <v>1</v>
      </c>
      <c r="AJ41" s="2" t="b">
        <f t="shared" si="6"/>
        <v>1</v>
      </c>
      <c r="AK41" s="2" t="b">
        <f t="shared" si="6"/>
        <v>1</v>
      </c>
      <c r="AL41" s="2" t="b">
        <f t="shared" si="6"/>
        <v>1</v>
      </c>
      <c r="AM41" s="2" t="b">
        <f t="shared" si="6"/>
        <v>1</v>
      </c>
      <c r="AN41" s="2" t="b">
        <f t="shared" si="6"/>
        <v>0</v>
      </c>
      <c r="AO41" s="2" t="b">
        <f t="shared" si="6"/>
        <v>1</v>
      </c>
      <c r="AP41" s="2" t="b">
        <f t="shared" si="6"/>
        <v>1</v>
      </c>
      <c r="AQ41" s="2" t="b">
        <f t="shared" si="6"/>
        <v>1</v>
      </c>
      <c r="AR41" s="2"/>
    </row>
    <row r="42" spans="1:44" ht="3.75" customHeight="1">
      <c r="A42" s="17"/>
      <c r="B42" s="17">
        <f t="shared" si="2"/>
        <v>0</v>
      </c>
      <c r="C42" s="31">
        <f aca="true" t="shared" si="7" ref="C42:C51">IF(D42,A44,C40)</f>
        <v>0</v>
      </c>
      <c r="D42" s="28"/>
      <c r="E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2.75">
      <c r="A43" s="17">
        <f>IF($I$6,F43,E43)</f>
        <v>3</v>
      </c>
      <c r="B43" s="17">
        <f t="shared" si="2"/>
        <v>0</v>
      </c>
      <c r="C43" s="31">
        <f t="shared" si="7"/>
        <v>5</v>
      </c>
      <c r="D43" s="30" t="b">
        <v>0</v>
      </c>
      <c r="E43" s="13">
        <f>HLOOKUP(Layout!$G$7,Patterns!$C$3:$F$20,Patterns!B16)</f>
        <v>3</v>
      </c>
      <c r="F43" s="20">
        <v>6</v>
      </c>
      <c r="I43" s="2" t="b">
        <f aca="true" t="shared" si="8" ref="I43:AQ43">AND($A43&lt;&gt;0,$A43&lt;&gt;I$9)</f>
        <v>1</v>
      </c>
      <c r="J43" s="2" t="b">
        <f t="shared" si="8"/>
        <v>1</v>
      </c>
      <c r="K43" s="2" t="b">
        <f t="shared" si="8"/>
        <v>1</v>
      </c>
      <c r="L43" s="2" t="b">
        <f t="shared" si="8"/>
        <v>1</v>
      </c>
      <c r="M43" s="2" t="b">
        <f t="shared" si="8"/>
        <v>1</v>
      </c>
      <c r="N43" s="2" t="b">
        <f t="shared" si="8"/>
        <v>0</v>
      </c>
      <c r="O43" s="2" t="b">
        <f t="shared" si="8"/>
        <v>1</v>
      </c>
      <c r="P43" s="2" t="b">
        <f t="shared" si="8"/>
        <v>1</v>
      </c>
      <c r="Q43" s="2" t="b">
        <f t="shared" si="8"/>
        <v>1</v>
      </c>
      <c r="R43" s="2" t="b">
        <f t="shared" si="8"/>
        <v>1</v>
      </c>
      <c r="S43" s="2" t="b">
        <f t="shared" si="8"/>
        <v>1</v>
      </c>
      <c r="T43" s="2" t="b">
        <f t="shared" si="8"/>
        <v>1</v>
      </c>
      <c r="U43" s="2" t="b">
        <f t="shared" si="8"/>
        <v>1</v>
      </c>
      <c r="V43" s="2" t="b">
        <f t="shared" si="8"/>
        <v>1</v>
      </c>
      <c r="W43" s="2" t="b">
        <f t="shared" si="8"/>
        <v>1</v>
      </c>
      <c r="X43" s="2" t="b">
        <f t="shared" si="8"/>
        <v>0</v>
      </c>
      <c r="Y43" s="2" t="b">
        <f t="shared" si="8"/>
        <v>1</v>
      </c>
      <c r="Z43" s="2" t="b">
        <f t="shared" si="8"/>
        <v>1</v>
      </c>
      <c r="AA43" s="2" t="b">
        <f t="shared" si="8"/>
        <v>1</v>
      </c>
      <c r="AB43" s="2" t="b">
        <f t="shared" si="8"/>
        <v>1</v>
      </c>
      <c r="AC43" s="2" t="b">
        <f t="shared" si="8"/>
        <v>1</v>
      </c>
      <c r="AD43" s="2" t="b">
        <f t="shared" si="8"/>
        <v>1</v>
      </c>
      <c r="AE43" s="2" t="b">
        <f t="shared" si="8"/>
        <v>1</v>
      </c>
      <c r="AF43" s="2" t="b">
        <f t="shared" si="8"/>
        <v>1</v>
      </c>
      <c r="AG43" s="2" t="b">
        <f t="shared" si="8"/>
        <v>1</v>
      </c>
      <c r="AH43" s="2" t="b">
        <f t="shared" si="8"/>
        <v>0</v>
      </c>
      <c r="AI43" s="2" t="b">
        <f t="shared" si="8"/>
        <v>1</v>
      </c>
      <c r="AJ43" s="2" t="b">
        <f t="shared" si="8"/>
        <v>1</v>
      </c>
      <c r="AK43" s="2" t="b">
        <f t="shared" si="8"/>
        <v>1</v>
      </c>
      <c r="AL43" s="2" t="b">
        <f t="shared" si="8"/>
        <v>1</v>
      </c>
      <c r="AM43" s="2" t="b">
        <f t="shared" si="8"/>
        <v>1</v>
      </c>
      <c r="AN43" s="2" t="b">
        <f t="shared" si="8"/>
        <v>1</v>
      </c>
      <c r="AO43" s="2" t="b">
        <f t="shared" si="8"/>
        <v>1</v>
      </c>
      <c r="AP43" s="2" t="b">
        <f t="shared" si="8"/>
        <v>1</v>
      </c>
      <c r="AQ43" s="2" t="b">
        <f t="shared" si="8"/>
        <v>1</v>
      </c>
      <c r="AR43" s="2"/>
    </row>
    <row r="44" spans="1:44" ht="3.75" customHeight="1">
      <c r="A44" s="17"/>
      <c r="B44" s="17">
        <f t="shared" si="2"/>
        <v>0</v>
      </c>
      <c r="C44" s="31">
        <f t="shared" si="7"/>
        <v>0</v>
      </c>
      <c r="D44" s="28"/>
      <c r="E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2.75">
      <c r="A45" s="17">
        <f>IF($I$6,F45,E45)</f>
        <v>5</v>
      </c>
      <c r="B45" s="17">
        <f t="shared" si="2"/>
        <v>0</v>
      </c>
      <c r="C45" s="31">
        <f t="shared" si="7"/>
        <v>5</v>
      </c>
      <c r="D45" s="30" t="b">
        <v>0</v>
      </c>
      <c r="E45" s="13">
        <f>HLOOKUP(Layout!$G$7,Patterns!$C$3:$F$20,Patterns!B17)</f>
        <v>5</v>
      </c>
      <c r="F45" s="20">
        <v>1</v>
      </c>
      <c r="I45" s="2" t="b">
        <f aca="true" t="shared" si="9" ref="I45:AQ45">AND($A45&lt;&gt;0,$A45&lt;&gt;I$9)</f>
        <v>1</v>
      </c>
      <c r="J45" s="2" t="b">
        <f t="shared" si="9"/>
        <v>1</v>
      </c>
      <c r="K45" s="2" t="b">
        <f t="shared" si="9"/>
        <v>1</v>
      </c>
      <c r="L45" s="2" t="b">
        <f t="shared" si="9"/>
        <v>1</v>
      </c>
      <c r="M45" s="2" t="b">
        <f t="shared" si="9"/>
        <v>1</v>
      </c>
      <c r="N45" s="2" t="b">
        <f t="shared" si="9"/>
        <v>1</v>
      </c>
      <c r="O45" s="2" t="b">
        <f t="shared" si="9"/>
        <v>1</v>
      </c>
      <c r="P45" s="2" t="b">
        <f t="shared" si="9"/>
        <v>1</v>
      </c>
      <c r="Q45" s="2" t="b">
        <f t="shared" si="9"/>
        <v>1</v>
      </c>
      <c r="R45" s="2" t="b">
        <f t="shared" si="9"/>
        <v>0</v>
      </c>
      <c r="S45" s="2" t="b">
        <f t="shared" si="9"/>
        <v>1</v>
      </c>
      <c r="T45" s="2" t="b">
        <f t="shared" si="9"/>
        <v>1</v>
      </c>
      <c r="U45" s="2" t="b">
        <f t="shared" si="9"/>
        <v>1</v>
      </c>
      <c r="V45" s="2" t="b">
        <f t="shared" si="9"/>
        <v>1</v>
      </c>
      <c r="W45" s="2" t="b">
        <f t="shared" si="9"/>
        <v>1</v>
      </c>
      <c r="X45" s="2" t="b">
        <f t="shared" si="9"/>
        <v>1</v>
      </c>
      <c r="Y45" s="2" t="b">
        <f t="shared" si="9"/>
        <v>1</v>
      </c>
      <c r="Z45" s="2" t="b">
        <f t="shared" si="9"/>
        <v>1</v>
      </c>
      <c r="AA45" s="2" t="b">
        <f t="shared" si="9"/>
        <v>1</v>
      </c>
      <c r="AB45" s="2" t="b">
        <f t="shared" si="9"/>
        <v>0</v>
      </c>
      <c r="AC45" s="2" t="b">
        <f t="shared" si="9"/>
        <v>1</v>
      </c>
      <c r="AD45" s="2" t="b">
        <f t="shared" si="9"/>
        <v>1</v>
      </c>
      <c r="AE45" s="2" t="b">
        <f t="shared" si="9"/>
        <v>1</v>
      </c>
      <c r="AF45" s="2" t="b">
        <f t="shared" si="9"/>
        <v>1</v>
      </c>
      <c r="AG45" s="2" t="b">
        <f t="shared" si="9"/>
        <v>1</v>
      </c>
      <c r="AH45" s="2" t="b">
        <f t="shared" si="9"/>
        <v>1</v>
      </c>
      <c r="AI45" s="2" t="b">
        <f t="shared" si="9"/>
        <v>1</v>
      </c>
      <c r="AJ45" s="2" t="b">
        <f t="shared" si="9"/>
        <v>1</v>
      </c>
      <c r="AK45" s="2" t="b">
        <f t="shared" si="9"/>
        <v>1</v>
      </c>
      <c r="AL45" s="2" t="b">
        <f t="shared" si="9"/>
        <v>0</v>
      </c>
      <c r="AM45" s="2" t="b">
        <f t="shared" si="9"/>
        <v>1</v>
      </c>
      <c r="AN45" s="2" t="b">
        <f t="shared" si="9"/>
        <v>1</v>
      </c>
      <c r="AO45" s="2" t="b">
        <f t="shared" si="9"/>
        <v>1</v>
      </c>
      <c r="AP45" s="2" t="b">
        <f t="shared" si="9"/>
        <v>1</v>
      </c>
      <c r="AQ45" s="2" t="b">
        <f t="shared" si="9"/>
        <v>1</v>
      </c>
      <c r="AR45" s="2"/>
    </row>
    <row r="46" spans="1:44" ht="3.75" customHeight="1">
      <c r="A46" s="17"/>
      <c r="B46" s="17">
        <f t="shared" si="2"/>
        <v>0</v>
      </c>
      <c r="C46" s="31">
        <f t="shared" si="7"/>
        <v>0</v>
      </c>
      <c r="D46" s="28"/>
      <c r="E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2.75">
      <c r="A47" s="17">
        <f>IF($I$6,F47,E47)</f>
        <v>2</v>
      </c>
      <c r="B47" s="17">
        <f t="shared" si="2"/>
        <v>0</v>
      </c>
      <c r="C47" s="31">
        <f t="shared" si="7"/>
        <v>5</v>
      </c>
      <c r="D47" s="30" t="b">
        <v>0</v>
      </c>
      <c r="E47" s="13">
        <f>HLOOKUP(Layout!$G$7,Patterns!$C$3:$F$20,Patterns!B18)</f>
        <v>2</v>
      </c>
      <c r="F47" s="20">
        <v>3</v>
      </c>
      <c r="I47" s="2" t="b">
        <f aca="true" t="shared" si="10" ref="I47:AQ47">AND($A47&lt;&gt;0,$A47&lt;&gt;I$9)</f>
        <v>1</v>
      </c>
      <c r="J47" s="2" t="b">
        <f t="shared" si="10"/>
        <v>1</v>
      </c>
      <c r="K47" s="2" t="b">
        <f t="shared" si="10"/>
        <v>1</v>
      </c>
      <c r="L47" s="2" t="b">
        <f t="shared" si="10"/>
        <v>0</v>
      </c>
      <c r="M47" s="2" t="b">
        <f t="shared" si="10"/>
        <v>1</v>
      </c>
      <c r="N47" s="2" t="b">
        <f t="shared" si="10"/>
        <v>1</v>
      </c>
      <c r="O47" s="2" t="b">
        <f t="shared" si="10"/>
        <v>1</v>
      </c>
      <c r="P47" s="2" t="b">
        <f t="shared" si="10"/>
        <v>1</v>
      </c>
      <c r="Q47" s="2" t="b">
        <f t="shared" si="10"/>
        <v>1</v>
      </c>
      <c r="R47" s="2" t="b">
        <f t="shared" si="10"/>
        <v>1</v>
      </c>
      <c r="S47" s="2" t="b">
        <f t="shared" si="10"/>
        <v>1</v>
      </c>
      <c r="T47" s="2" t="b">
        <f t="shared" si="10"/>
        <v>1</v>
      </c>
      <c r="U47" s="2" t="b">
        <f t="shared" si="10"/>
        <v>1</v>
      </c>
      <c r="V47" s="2" t="b">
        <f t="shared" si="10"/>
        <v>0</v>
      </c>
      <c r="W47" s="2" t="b">
        <f t="shared" si="10"/>
        <v>1</v>
      </c>
      <c r="X47" s="2" t="b">
        <f t="shared" si="10"/>
        <v>1</v>
      </c>
      <c r="Y47" s="2" t="b">
        <f t="shared" si="10"/>
        <v>1</v>
      </c>
      <c r="Z47" s="2" t="b">
        <f t="shared" si="10"/>
        <v>1</v>
      </c>
      <c r="AA47" s="2" t="b">
        <f t="shared" si="10"/>
        <v>1</v>
      </c>
      <c r="AB47" s="2" t="b">
        <f t="shared" si="10"/>
        <v>1</v>
      </c>
      <c r="AC47" s="2" t="b">
        <f t="shared" si="10"/>
        <v>1</v>
      </c>
      <c r="AD47" s="2" t="b">
        <f t="shared" si="10"/>
        <v>1</v>
      </c>
      <c r="AE47" s="2" t="b">
        <f t="shared" si="10"/>
        <v>1</v>
      </c>
      <c r="AF47" s="2" t="b">
        <f t="shared" si="10"/>
        <v>0</v>
      </c>
      <c r="AG47" s="2" t="b">
        <f t="shared" si="10"/>
        <v>1</v>
      </c>
      <c r="AH47" s="2" t="b">
        <f t="shared" si="10"/>
        <v>1</v>
      </c>
      <c r="AI47" s="2" t="b">
        <f t="shared" si="10"/>
        <v>1</v>
      </c>
      <c r="AJ47" s="2" t="b">
        <f t="shared" si="10"/>
        <v>1</v>
      </c>
      <c r="AK47" s="2" t="b">
        <f t="shared" si="10"/>
        <v>1</v>
      </c>
      <c r="AL47" s="2" t="b">
        <f t="shared" si="10"/>
        <v>1</v>
      </c>
      <c r="AM47" s="2" t="b">
        <f t="shared" si="10"/>
        <v>1</v>
      </c>
      <c r="AN47" s="2" t="b">
        <f t="shared" si="10"/>
        <v>1</v>
      </c>
      <c r="AO47" s="2" t="b">
        <f t="shared" si="10"/>
        <v>1</v>
      </c>
      <c r="AP47" s="2" t="b">
        <f t="shared" si="10"/>
        <v>0</v>
      </c>
      <c r="AQ47" s="2" t="b">
        <f t="shared" si="10"/>
        <v>1</v>
      </c>
      <c r="AR47" s="2"/>
    </row>
    <row r="48" spans="1:44" ht="3.75" customHeight="1">
      <c r="A48" s="17"/>
      <c r="B48" s="17">
        <f t="shared" si="2"/>
        <v>0</v>
      </c>
      <c r="C48" s="31">
        <f t="shared" si="7"/>
        <v>0</v>
      </c>
      <c r="D48" s="28"/>
      <c r="E48" s="1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2.75">
      <c r="A49" s="17">
        <f>IF($I$6,F49,E49)</f>
        <v>4</v>
      </c>
      <c r="B49" s="17">
        <f t="shared" si="2"/>
        <v>0</v>
      </c>
      <c r="C49" s="31">
        <f t="shared" si="7"/>
        <v>5</v>
      </c>
      <c r="D49" s="30" t="b">
        <v>0</v>
      </c>
      <c r="E49" s="13">
        <f>HLOOKUP(Layout!$G$7,Patterns!$C$3:$F$20,Patterns!B19)</f>
        <v>4</v>
      </c>
      <c r="F49" s="20">
        <v>5</v>
      </c>
      <c r="I49" s="2" t="b">
        <f aca="true" t="shared" si="11" ref="I49:AQ49">AND($A49&lt;&gt;0,$A49&lt;&gt;I$9)</f>
        <v>1</v>
      </c>
      <c r="J49" s="2" t="b">
        <f t="shared" si="11"/>
        <v>1</v>
      </c>
      <c r="K49" s="2" t="b">
        <f t="shared" si="11"/>
        <v>1</v>
      </c>
      <c r="L49" s="2" t="b">
        <f t="shared" si="11"/>
        <v>1</v>
      </c>
      <c r="M49" s="2" t="b">
        <f t="shared" si="11"/>
        <v>1</v>
      </c>
      <c r="N49" s="2" t="b">
        <f t="shared" si="11"/>
        <v>1</v>
      </c>
      <c r="O49" s="2" t="b">
        <f t="shared" si="11"/>
        <v>1</v>
      </c>
      <c r="P49" s="2" t="b">
        <f t="shared" si="11"/>
        <v>0</v>
      </c>
      <c r="Q49" s="2" t="b">
        <f t="shared" si="11"/>
        <v>1</v>
      </c>
      <c r="R49" s="2" t="b">
        <f t="shared" si="11"/>
        <v>1</v>
      </c>
      <c r="S49" s="2" t="b">
        <f t="shared" si="11"/>
        <v>1</v>
      </c>
      <c r="T49" s="2" t="b">
        <f t="shared" si="11"/>
        <v>1</v>
      </c>
      <c r="U49" s="2" t="b">
        <f t="shared" si="11"/>
        <v>1</v>
      </c>
      <c r="V49" s="2" t="b">
        <f t="shared" si="11"/>
        <v>1</v>
      </c>
      <c r="W49" s="2" t="b">
        <f t="shared" si="11"/>
        <v>1</v>
      </c>
      <c r="X49" s="2" t="b">
        <f t="shared" si="11"/>
        <v>1</v>
      </c>
      <c r="Y49" s="2" t="b">
        <f t="shared" si="11"/>
        <v>1</v>
      </c>
      <c r="Z49" s="2" t="b">
        <f t="shared" si="11"/>
        <v>0</v>
      </c>
      <c r="AA49" s="2" t="b">
        <f t="shared" si="11"/>
        <v>1</v>
      </c>
      <c r="AB49" s="2" t="b">
        <f t="shared" si="11"/>
        <v>1</v>
      </c>
      <c r="AC49" s="2" t="b">
        <f t="shared" si="11"/>
        <v>1</v>
      </c>
      <c r="AD49" s="2" t="b">
        <f t="shared" si="11"/>
        <v>1</v>
      </c>
      <c r="AE49" s="2" t="b">
        <f t="shared" si="11"/>
        <v>1</v>
      </c>
      <c r="AF49" s="2" t="b">
        <f t="shared" si="11"/>
        <v>1</v>
      </c>
      <c r="AG49" s="2" t="b">
        <f t="shared" si="11"/>
        <v>1</v>
      </c>
      <c r="AH49" s="2" t="b">
        <f t="shared" si="11"/>
        <v>1</v>
      </c>
      <c r="AI49" s="2" t="b">
        <f t="shared" si="11"/>
        <v>1</v>
      </c>
      <c r="AJ49" s="2" t="b">
        <f t="shared" si="11"/>
        <v>0</v>
      </c>
      <c r="AK49" s="2" t="b">
        <f t="shared" si="11"/>
        <v>1</v>
      </c>
      <c r="AL49" s="2" t="b">
        <f t="shared" si="11"/>
        <v>1</v>
      </c>
      <c r="AM49" s="2" t="b">
        <f t="shared" si="11"/>
        <v>1</v>
      </c>
      <c r="AN49" s="2" t="b">
        <f t="shared" si="11"/>
        <v>1</v>
      </c>
      <c r="AO49" s="2" t="b">
        <f t="shared" si="11"/>
        <v>1</v>
      </c>
      <c r="AP49" s="2" t="b">
        <f t="shared" si="11"/>
        <v>1</v>
      </c>
      <c r="AQ49" s="2" t="b">
        <f t="shared" si="11"/>
        <v>1</v>
      </c>
      <c r="AR49" s="2"/>
    </row>
    <row r="50" spans="1:44" ht="3.75" customHeight="1">
      <c r="A50" s="17"/>
      <c r="B50" s="17">
        <f t="shared" si="2"/>
        <v>0</v>
      </c>
      <c r="C50" s="31">
        <f t="shared" si="7"/>
        <v>0</v>
      </c>
      <c r="D50" s="28"/>
      <c r="E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2.75">
      <c r="A51" s="17">
        <f>IF($I$6,F51,E51)</f>
        <v>1</v>
      </c>
      <c r="B51" s="17">
        <f t="shared" si="2"/>
        <v>0</v>
      </c>
      <c r="C51" s="31">
        <f t="shared" si="7"/>
        <v>5</v>
      </c>
      <c r="D51" s="30" t="b">
        <v>0</v>
      </c>
      <c r="E51" s="13">
        <f>HLOOKUP(Layout!$G$7,Patterns!$C$3:$F$20,Patterns!B20)</f>
        <v>1</v>
      </c>
      <c r="F51" s="20">
        <v>2</v>
      </c>
      <c r="I51" s="2" t="b">
        <f aca="true" t="shared" si="12" ref="I51:Y51">AND($A51&lt;&gt;0,$A51&lt;&gt;I$9)</f>
        <v>1</v>
      </c>
      <c r="J51" s="2" t="b">
        <f t="shared" si="12"/>
        <v>0</v>
      </c>
      <c r="K51" s="2" t="b">
        <f t="shared" si="12"/>
        <v>1</v>
      </c>
      <c r="L51" s="2" t="b">
        <f t="shared" si="12"/>
        <v>1</v>
      </c>
      <c r="M51" s="2" t="b">
        <f t="shared" si="12"/>
        <v>1</v>
      </c>
      <c r="N51" s="2" t="b">
        <f t="shared" si="12"/>
        <v>1</v>
      </c>
      <c r="O51" s="2" t="b">
        <f t="shared" si="12"/>
        <v>1</v>
      </c>
      <c r="P51" s="2" t="b">
        <f t="shared" si="12"/>
        <v>1</v>
      </c>
      <c r="Q51" s="2" t="b">
        <f t="shared" si="12"/>
        <v>1</v>
      </c>
      <c r="R51" s="2" t="b">
        <f t="shared" si="12"/>
        <v>1</v>
      </c>
      <c r="S51" s="2" t="b">
        <f t="shared" si="12"/>
        <v>1</v>
      </c>
      <c r="T51" s="2" t="b">
        <f t="shared" si="12"/>
        <v>0</v>
      </c>
      <c r="U51" s="2" t="b">
        <f t="shared" si="12"/>
        <v>1</v>
      </c>
      <c r="V51" s="2" t="b">
        <f t="shared" si="12"/>
        <v>1</v>
      </c>
      <c r="W51" s="2" t="b">
        <f t="shared" si="12"/>
        <v>1</v>
      </c>
      <c r="X51" s="2" t="b">
        <f t="shared" si="12"/>
        <v>1</v>
      </c>
      <c r="Y51" s="2" t="b">
        <f t="shared" si="12"/>
        <v>1</v>
      </c>
      <c r="Z51" s="2" t="b">
        <f aca="true" t="shared" si="13" ref="Z51:AO51">AND($A51&lt;&gt;0,$A51&lt;&gt;Z$9)</f>
        <v>1</v>
      </c>
      <c r="AA51" s="2" t="b">
        <f t="shared" si="13"/>
        <v>1</v>
      </c>
      <c r="AB51" s="2" t="b">
        <f t="shared" si="13"/>
        <v>1</v>
      </c>
      <c r="AC51" s="2" t="b">
        <f t="shared" si="13"/>
        <v>1</v>
      </c>
      <c r="AD51" s="2" t="b">
        <f t="shared" si="13"/>
        <v>0</v>
      </c>
      <c r="AE51" s="2" t="b">
        <f t="shared" si="13"/>
        <v>1</v>
      </c>
      <c r="AF51" s="2" t="b">
        <f t="shared" si="13"/>
        <v>1</v>
      </c>
      <c r="AG51" s="2" t="b">
        <f t="shared" si="13"/>
        <v>1</v>
      </c>
      <c r="AH51" s="2" t="b">
        <f t="shared" si="13"/>
        <v>1</v>
      </c>
      <c r="AI51" s="2" t="b">
        <f t="shared" si="13"/>
        <v>1</v>
      </c>
      <c r="AJ51" s="2" t="b">
        <f t="shared" si="13"/>
        <v>1</v>
      </c>
      <c r="AK51" s="2" t="b">
        <f t="shared" si="13"/>
        <v>1</v>
      </c>
      <c r="AL51" s="2" t="b">
        <f t="shared" si="13"/>
        <v>1</v>
      </c>
      <c r="AM51" s="2" t="b">
        <f t="shared" si="13"/>
        <v>1</v>
      </c>
      <c r="AN51" s="2" t="b">
        <f t="shared" si="13"/>
        <v>0</v>
      </c>
      <c r="AO51" s="2" t="b">
        <f t="shared" si="13"/>
        <v>1</v>
      </c>
      <c r="AP51" s="2" t="b">
        <f>AND($A51&lt;&gt;0,$A51&lt;&gt;AP$9)</f>
        <v>1</v>
      </c>
      <c r="AQ51" s="2" t="b">
        <f>AND($A51&lt;&gt;0,$A51&lt;&gt;AQ$9)</f>
        <v>1</v>
      </c>
      <c r="AR51" s="2"/>
    </row>
    <row r="52" spans="1:44" ht="3.75" customHeight="1">
      <c r="A52" s="17"/>
      <c r="B52" s="17"/>
      <c r="C52" s="1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ht="12.75">
      <c r="A53" s="11">
        <f ca="1">INDIRECT("a"&amp;ROW(A53)-2*$U$15)</f>
        <v>3</v>
      </c>
    </row>
    <row r="54" spans="2:9" ht="12.75">
      <c r="B54" s="32" t="s">
        <v>34</v>
      </c>
      <c r="C54" s="11">
        <f>IF($B$18,C51,A37)</f>
        <v>2</v>
      </c>
      <c r="I54">
        <f>IF(D21,"To continue the pattern, uncheck the first "&amp;$U$15&amp;" rows","")</f>
      </c>
    </row>
    <row r="55" ht="12.75">
      <c r="I55">
        <f>IF(D51,"To continue the pattern, uncheck the last "&amp;$U$15&amp;" rows","")</f>
      </c>
    </row>
    <row r="57" spans="11:43" ht="12.75">
      <c r="K57" s="4" t="str">
        <f>"Plank ends for the row above "&amp;IF($B$18,"those laid: ","the centre line:")</f>
        <v>Plank ends for the row above the centre line:</v>
      </c>
      <c r="M57" s="1">
        <f>IF(M5&lt;=$O$7,M5,"")</f>
        <v>0</v>
      </c>
      <c r="O57" s="1">
        <f>IF(O5&lt;=$O$7,O5,"")</f>
        <v>5</v>
      </c>
      <c r="Q57" s="1">
        <f>IF(Q5&lt;=$O$7,Q5,"")</f>
        <v>10</v>
      </c>
      <c r="S57" s="1">
        <f>IF(S5&lt;=$O$7,S5,"")</f>
        <v>15</v>
      </c>
      <c r="U57" s="1">
        <f>IF(U5&lt;=$O$7,U5,"")</f>
      </c>
      <c r="W57" s="1">
        <f>IF(W5&lt;=$O$7,W5,"")</f>
      </c>
      <c r="Y57" s="1">
        <f>IF(Y5&lt;=$O$7,Y5,"")</f>
      </c>
      <c r="AA57" s="1">
        <f>IF(AA5&lt;=$O$7,AA5,"")</f>
      </c>
      <c r="AC57" s="1">
        <f>IF(AC5&lt;=$O$7,AC5,"")</f>
      </c>
      <c r="AE57" s="1">
        <f>IF(AE5&lt;=$O$7,AE5,"")</f>
      </c>
      <c r="AG57" s="1">
        <f>IF(AG5&lt;=$O$7,AG5,"")</f>
      </c>
      <c r="AI57" s="1">
        <f>IF(AI5&lt;=$O$7,AI5,"")</f>
      </c>
      <c r="AK57" s="1">
        <f>IF(AK5&lt;=$O$7,AK5,"")</f>
      </c>
      <c r="AM57" s="1">
        <f>IF(AM5&lt;=$O$7,AM5,"")</f>
      </c>
      <c r="AO57" s="1">
        <f>IF(AO5&lt;=$O$7,AO5,"")</f>
      </c>
      <c r="AQ57" s="1">
        <f>IF(AQ5&lt;=$O$7,AQ5,"")</f>
      </c>
    </row>
    <row r="58" ht="12.75">
      <c r="E58"/>
    </row>
    <row r="59" ht="12.75">
      <c r="E59"/>
    </row>
    <row r="60" spans="5:43" ht="12.75">
      <c r="E60"/>
      <c r="K60" s="4" t="str">
        <f>"Plank ends for the row below "&amp;IF($B$18,"those laid: ","the centre line:")</f>
        <v>Plank ends for the row below the centre line:</v>
      </c>
      <c r="M60" s="1">
        <f>IF(M6&lt;=$O$7,M6,"")</f>
        <v>2</v>
      </c>
      <c r="O60" s="1">
        <f>IF(O6&lt;=$O$7,O6,"")</f>
        <v>7</v>
      </c>
      <c r="Q60" s="1">
        <f>IF(Q6&lt;=$O$7,Q6,"")</f>
        <v>12</v>
      </c>
      <c r="S60" s="1">
        <f>IF(S6&lt;=$O$7,S6,"")</f>
        <v>17</v>
      </c>
      <c r="U60" s="1">
        <f>IF(U6&lt;=$O$7,U6,"")</f>
      </c>
      <c r="W60" s="1">
        <f>IF(W6&lt;=$O$7,W6,"")</f>
      </c>
      <c r="Y60" s="1">
        <f>IF(Y6&lt;=$O$7,Y6,"")</f>
      </c>
      <c r="AA60" s="1">
        <f>IF(AA6&lt;=$O$7,AA6,"")</f>
      </c>
      <c r="AC60" s="1">
        <f>IF(AC6&lt;=$O$7,AC6,"")</f>
      </c>
      <c r="AE60" s="1">
        <f>IF(AE6&lt;=$O$7,AE6,"")</f>
      </c>
      <c r="AG60" s="1">
        <f>IF(AG6&lt;=$O$7,AG6,"")</f>
      </c>
      <c r="AI60" s="1">
        <f>IF(AI6&lt;=$O$7,AI6,"")</f>
      </c>
      <c r="AK60" s="1">
        <f>IF(AK6&lt;=$O$7,AK6,"")</f>
      </c>
      <c r="AM60" s="1">
        <f>IF(AM6&lt;=$O$7,AM6,"")</f>
      </c>
      <c r="AO60" s="1">
        <f>IF(AO6&lt;=$O$7,AO6,"")</f>
      </c>
      <c r="AQ60" s="1">
        <f>IF(AQ6&lt;=$O$7,AQ6,"")</f>
      </c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</sheetData>
  <sheetProtection sheet="1" objects="1" scenarios="1" insertRows="0" deleteRows="0"/>
  <conditionalFormatting sqref="I21:AQ21 I23:AQ23 I25:AQ25 I27:AQ27 I29:AQ29 I31:AQ31 I33:AQ33 I35:AQ35 I37:AQ37 I39:AQ39 I41:AQ41 I43:AQ43 I45:AQ45 I47:AQ47 I49:AQ49 I51:AQ51">
    <cfRule type="expression" priority="1" dxfId="2" stopIfTrue="1">
      <formula>AND(I21,$D21)</formula>
    </cfRule>
    <cfRule type="expression" priority="2" dxfId="0" stopIfTrue="1">
      <formula>I21</formula>
    </cfRule>
  </conditionalFormatting>
  <conditionalFormatting sqref="I22:AQ22 I24:AQ24 I26:AQ26 I28:AQ28 I30:AQ30 I32:AQ32 I34:AQ34 I36:AQ36 I38:AQ38 I40:AQ40 I42:AQ42 I44:AQ44 I46:AQ46 I48:AQ48 I50:AQ50 I52:AQ52 AR21:AR52">
    <cfRule type="expression" priority="3" dxfId="0" stopIfTrue="1">
      <formula>I21</formula>
    </cfRule>
  </conditionalFormatting>
  <conditionalFormatting sqref="E21 E23 E25 E27 E29 E31 E33 E35 E37 E39 E41 E43 E45 E47 E51 E49">
    <cfRule type="expression" priority="4" dxfId="3" stopIfTrue="1">
      <formula>$I$6</formula>
    </cfRule>
  </conditionalFormatting>
  <conditionalFormatting sqref="F21 F23 F25 F27 F29 F31 F33 F35 F37 F39 F41 F43 F45 F47 F49 F51">
    <cfRule type="expression" priority="5" dxfId="3" stopIfTrue="1">
      <formula>NOT($I$6)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S88"/>
  <sheetViews>
    <sheetView showGridLines="0" showRowColHeaders="0" zoomScale="90" zoomScaleNormal="90" zoomScalePageLayoutView="0" workbookViewId="0" topLeftCell="D11">
      <selection activeCell="M15" sqref="M15"/>
    </sheetView>
  </sheetViews>
  <sheetFormatPr defaultColWidth="9.140625" defaultRowHeight="12.75"/>
  <cols>
    <col min="1" max="3" width="9.140625" style="10" hidden="1" customWidth="1"/>
    <col min="4" max="4" width="7.7109375" style="0" customWidth="1"/>
    <col min="5" max="5" width="4.28125" style="1" customWidth="1"/>
    <col min="6" max="6" width="4.140625" style="0" customWidth="1"/>
    <col min="7" max="7" width="3.28125" style="0" customWidth="1"/>
    <col min="8" max="8" width="0.71875" style="0" customWidth="1"/>
    <col min="10" max="10" width="0.71875" style="0" customWidth="1"/>
    <col min="12" max="12" width="0.71875" style="0" customWidth="1"/>
    <col min="14" max="14" width="0.71875" style="0" customWidth="1"/>
    <col min="16" max="16" width="0.7187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71875" style="0" customWidth="1"/>
    <col min="26" max="26" width="0.71875" style="0" customWidth="1"/>
    <col min="28" max="28" width="0.71875" style="0" customWidth="1"/>
    <col min="30" max="30" width="0.71875" style="0" customWidth="1"/>
    <col min="32" max="32" width="0.71875" style="0" customWidth="1"/>
    <col min="34" max="34" width="0.71875" style="0" customWidth="1"/>
    <col min="36" max="36" width="0.71875" style="0" customWidth="1"/>
    <col min="38" max="38" width="0.71875" style="0" customWidth="1"/>
    <col min="40" max="40" width="0.71875" style="0" customWidth="1"/>
    <col min="42" max="42" width="0.71875" style="0" customWidth="1"/>
    <col min="44" max="44" width="0.71875" style="0" customWidth="1"/>
  </cols>
  <sheetData>
    <row r="1" spans="1:4" s="10" customFormat="1" ht="12.75" hidden="1">
      <c r="A1" s="15" t="str">
        <f ca="1">CELL("address",M15)</f>
        <v>$M$15</v>
      </c>
      <c r="B1" s="15"/>
      <c r="C1" s="15"/>
      <c r="D1" s="11"/>
    </row>
    <row r="2" s="10" customFormat="1" ht="12.75" hidden="1">
      <c r="D2" s="11"/>
    </row>
    <row r="3" s="10" customFormat="1" ht="12.75" hidden="1">
      <c r="B3" s="14">
        <f>ROW(D11)-1</f>
        <v>10</v>
      </c>
    </row>
    <row r="4" s="10" customFormat="1" ht="12.75" hidden="1">
      <c r="E4" s="11"/>
    </row>
    <row r="5" s="10" customFormat="1" ht="12.75" hidden="1">
      <c r="E5" s="11"/>
    </row>
    <row r="6" s="10" customFormat="1" ht="12.75" hidden="1">
      <c r="E6" s="11"/>
    </row>
    <row r="7" s="10" customFormat="1" ht="12.75" hidden="1">
      <c r="E7" s="11"/>
    </row>
    <row r="8" s="10" customFormat="1" ht="12.75" hidden="1">
      <c r="E8" s="11"/>
    </row>
    <row r="9" spans="5:44" s="10" customFormat="1" ht="12.75" hidden="1">
      <c r="E9" s="11"/>
      <c r="H9" s="10">
        <f>IF(J9&lt;$U$15,J9+1,1)</f>
        <v>3</v>
      </c>
      <c r="J9" s="10">
        <f>IF(L9&lt;$U$15,L9+1,1)</f>
        <v>2</v>
      </c>
      <c r="L9" s="10">
        <f>IF(N9&lt;$U$15,N9+1,1)</f>
        <v>1</v>
      </c>
      <c r="N9" s="10">
        <f>IF(P9&lt;$U$15,P9+1,1)</f>
        <v>5</v>
      </c>
      <c r="P9" s="10">
        <f>IF(R9&lt;$U$15,R9+1,1)</f>
        <v>4</v>
      </c>
      <c r="R9" s="10">
        <f>IF(T9&lt;$U$15,T9+1,1)</f>
        <v>3</v>
      </c>
      <c r="T9" s="10">
        <f>IF(V9&lt;$U$15,V9+1,1)</f>
        <v>2</v>
      </c>
      <c r="V9" s="10">
        <f>IF(X9&lt;$U$15,X9+1,1)</f>
        <v>1</v>
      </c>
      <c r="X9" s="10">
        <f>IF(Z9&lt;$U$15,Z9+1,1)</f>
        <v>5</v>
      </c>
      <c r="Z9" s="10">
        <f>IF(AB9&lt;$U$15,AB9+1,1)</f>
        <v>4</v>
      </c>
      <c r="AB9" s="10">
        <f>IF(AD9&lt;$U$15,AD9+1,1)</f>
        <v>3</v>
      </c>
      <c r="AD9" s="10">
        <f>IF(AF9&lt;$U$15,AF9+1,1)</f>
        <v>2</v>
      </c>
      <c r="AF9" s="10">
        <f>IF(AH9&lt;$U$15,AH9+1,1)</f>
        <v>1</v>
      </c>
      <c r="AH9" s="10">
        <f>IF(AJ9&lt;$U$15,AJ9+1,1)</f>
        <v>5</v>
      </c>
      <c r="AJ9" s="10">
        <f>IF(AL9&lt;$U$15,AL9+1,1)</f>
        <v>4</v>
      </c>
      <c r="AL9" s="10">
        <f>IF(AN9&lt;$U$15,AN9+1,1)</f>
        <v>3</v>
      </c>
      <c r="AN9" s="10">
        <f>IF(AP9&lt;$U$15,AP9+1,1)</f>
        <v>2</v>
      </c>
      <c r="AP9" s="10">
        <f>IF(AR9&lt;$U$15,AR9+1,1)</f>
        <v>1</v>
      </c>
      <c r="AR9" s="22">
        <f>Layout!H9</f>
        <v>0</v>
      </c>
    </row>
    <row r="10" s="10" customFormat="1" ht="12.75" hidden="1">
      <c r="E10" s="11"/>
    </row>
    <row r="11" ht="23.25">
      <c r="D11" s="8" t="s">
        <v>3</v>
      </c>
    </row>
    <row r="12" ht="12.75"/>
    <row r="13" ht="12.75"/>
    <row r="14" ht="12.75"/>
    <row r="15" spans="11:27" ht="12.75">
      <c r="K15" s="4" t="s">
        <v>0</v>
      </c>
      <c r="M15" s="16">
        <v>120</v>
      </c>
      <c r="S15" s="4" t="s">
        <v>1</v>
      </c>
      <c r="U15" s="16">
        <f>Layout!U15</f>
        <v>5</v>
      </c>
      <c r="Y15" s="4" t="s">
        <v>5</v>
      </c>
      <c r="AA15" s="24">
        <f>Layout!AA15</f>
        <v>0</v>
      </c>
    </row>
    <row r="16" ht="12.75"/>
    <row r="17" ht="12.75">
      <c r="G17" s="5"/>
    </row>
    <row r="18" ht="15.75">
      <c r="E18" s="12"/>
    </row>
    <row r="19" spans="6:45" ht="15.75" customHeight="1">
      <c r="F19" s="18" t="s">
        <v>2</v>
      </c>
      <c r="I19" s="23">
        <f>K19+$M$15/($U$15)</f>
        <v>432</v>
      </c>
      <c r="K19" s="23">
        <f>M19+$M$15/($U$15)</f>
        <v>408</v>
      </c>
      <c r="M19" s="23">
        <f>O19+$M$15/($U$15)</f>
        <v>384</v>
      </c>
      <c r="O19" s="23">
        <f>Q19+$M$15/($U$15)</f>
        <v>360</v>
      </c>
      <c r="Q19" s="23">
        <f>S19+$M$15/($U$15)</f>
        <v>336</v>
      </c>
      <c r="S19" s="23">
        <f>U19+$M$15/($U$15)</f>
        <v>312</v>
      </c>
      <c r="U19" s="23">
        <f>W19+$M$15/($U$15)</f>
        <v>288</v>
      </c>
      <c r="W19" s="23">
        <f>Y19+$M$15/($U$15)</f>
        <v>264</v>
      </c>
      <c r="Y19" s="23">
        <f>AA19+$M$15/($U$15)</f>
        <v>240</v>
      </c>
      <c r="AA19" s="23">
        <f>AC19+$M$15/($U$15)</f>
        <v>216</v>
      </c>
      <c r="AC19" s="23">
        <f>AE19+$M$15/($U$15)</f>
        <v>192</v>
      </c>
      <c r="AE19" s="23">
        <f>AG19+$M$15/($U$15)</f>
        <v>168</v>
      </c>
      <c r="AG19" s="23">
        <f>AI19+$M$15/($U$15)</f>
        <v>144</v>
      </c>
      <c r="AI19" s="23">
        <f>AK19+$M$15/($U$15)</f>
        <v>120</v>
      </c>
      <c r="AK19" s="23">
        <f>AM19+$M$15/($U$15)</f>
        <v>96</v>
      </c>
      <c r="AM19" s="23">
        <f>AO19+$M$15/($U$15)</f>
        <v>72</v>
      </c>
      <c r="AO19" s="23">
        <f>AQ19+$M$15/($U$15)</f>
        <v>48</v>
      </c>
      <c r="AQ19" s="23">
        <f>AS19+$M$15/($U$15)</f>
        <v>24</v>
      </c>
      <c r="AS19" s="5">
        <v>0</v>
      </c>
    </row>
    <row r="20" spans="4:44" ht="12.75">
      <c r="D20" s="27" t="s">
        <v>30</v>
      </c>
      <c r="G20" s="1"/>
      <c r="H20" s="7" t="s">
        <v>22</v>
      </c>
      <c r="J20" s="7" t="s">
        <v>21</v>
      </c>
      <c r="L20" s="7" t="s">
        <v>20</v>
      </c>
      <c r="N20" s="7" t="s">
        <v>19</v>
      </c>
      <c r="P20" s="7" t="s">
        <v>18</v>
      </c>
      <c r="R20" s="7" t="s">
        <v>17</v>
      </c>
      <c r="T20" s="7" t="s">
        <v>16</v>
      </c>
      <c r="V20" s="7" t="s">
        <v>15</v>
      </c>
      <c r="X20" s="7" t="s">
        <v>14</v>
      </c>
      <c r="Z20" s="7" t="s">
        <v>13</v>
      </c>
      <c r="AB20" s="7" t="s">
        <v>12</v>
      </c>
      <c r="AD20" s="7" t="s">
        <v>11</v>
      </c>
      <c r="AF20" s="7" t="s">
        <v>10</v>
      </c>
      <c r="AH20" s="7" t="s">
        <v>9</v>
      </c>
      <c r="AJ20" s="7" t="s">
        <v>8</v>
      </c>
      <c r="AL20" s="7" t="s">
        <v>7</v>
      </c>
      <c r="AN20" s="7" t="s">
        <v>6</v>
      </c>
      <c r="AP20" s="7" t="s">
        <v>4</v>
      </c>
      <c r="AR20" s="7" t="s">
        <v>29</v>
      </c>
    </row>
    <row r="21" spans="4:44" ht="12.75">
      <c r="D21" s="28" t="b">
        <f>Layout!D51</f>
        <v>0</v>
      </c>
      <c r="F21" s="25">
        <f>Layout!A51</f>
        <v>1</v>
      </c>
      <c r="I21" s="2" t="b">
        <f>AND($F21&lt;&gt;0,$F21&lt;&gt;I$9)</f>
        <v>1</v>
      </c>
      <c r="J21" s="2" t="b">
        <f aca="true" t="shared" si="0" ref="J21:AQ35">AND($F21&lt;&gt;0,$F21&lt;&gt;J$9)</f>
        <v>1</v>
      </c>
      <c r="K21" s="2" t="b">
        <f t="shared" si="0"/>
        <v>1</v>
      </c>
      <c r="L21" s="2" t="b">
        <f t="shared" si="0"/>
        <v>0</v>
      </c>
      <c r="M21" s="2" t="b">
        <f t="shared" si="0"/>
        <v>1</v>
      </c>
      <c r="N21" s="2" t="b">
        <f t="shared" si="0"/>
        <v>1</v>
      </c>
      <c r="O21" s="2" t="b">
        <f t="shared" si="0"/>
        <v>1</v>
      </c>
      <c r="P21" s="2" t="b">
        <f t="shared" si="0"/>
        <v>1</v>
      </c>
      <c r="Q21" s="2" t="b">
        <f t="shared" si="0"/>
        <v>1</v>
      </c>
      <c r="R21" s="2" t="b">
        <f t="shared" si="0"/>
        <v>1</v>
      </c>
      <c r="S21" s="2" t="b">
        <f t="shared" si="0"/>
        <v>1</v>
      </c>
      <c r="T21" s="2" t="b">
        <f t="shared" si="0"/>
        <v>1</v>
      </c>
      <c r="U21" s="2" t="b">
        <f t="shared" si="0"/>
        <v>1</v>
      </c>
      <c r="V21" s="2" t="b">
        <f t="shared" si="0"/>
        <v>0</v>
      </c>
      <c r="W21" s="2" t="b">
        <f t="shared" si="0"/>
        <v>1</v>
      </c>
      <c r="X21" s="2" t="b">
        <f t="shared" si="0"/>
        <v>1</v>
      </c>
      <c r="Y21" s="2" t="b">
        <f t="shared" si="0"/>
        <v>1</v>
      </c>
      <c r="Z21" s="2" t="b">
        <f t="shared" si="0"/>
        <v>1</v>
      </c>
      <c r="AA21" s="2" t="b">
        <f t="shared" si="0"/>
        <v>1</v>
      </c>
      <c r="AB21" s="2" t="b">
        <f t="shared" si="0"/>
        <v>1</v>
      </c>
      <c r="AC21" s="2" t="b">
        <f t="shared" si="0"/>
        <v>1</v>
      </c>
      <c r="AD21" s="2" t="b">
        <f t="shared" si="0"/>
        <v>1</v>
      </c>
      <c r="AE21" s="2" t="b">
        <f t="shared" si="0"/>
        <v>1</v>
      </c>
      <c r="AF21" s="2" t="b">
        <f t="shared" si="0"/>
        <v>0</v>
      </c>
      <c r="AG21" s="2" t="b">
        <f t="shared" si="0"/>
        <v>1</v>
      </c>
      <c r="AH21" s="2" t="b">
        <f t="shared" si="0"/>
        <v>1</v>
      </c>
      <c r="AI21" s="2" t="b">
        <f t="shared" si="0"/>
        <v>1</v>
      </c>
      <c r="AJ21" s="2" t="b">
        <f t="shared" si="0"/>
        <v>1</v>
      </c>
      <c r="AK21" s="2" t="b">
        <f t="shared" si="0"/>
        <v>1</v>
      </c>
      <c r="AL21" s="2" t="b">
        <f t="shared" si="0"/>
        <v>1</v>
      </c>
      <c r="AM21" s="2" t="b">
        <f t="shared" si="0"/>
        <v>1</v>
      </c>
      <c r="AN21" s="2" t="b">
        <f t="shared" si="0"/>
        <v>1</v>
      </c>
      <c r="AO21" s="2" t="b">
        <f t="shared" si="0"/>
        <v>1</v>
      </c>
      <c r="AP21" s="2" t="b">
        <f t="shared" si="0"/>
        <v>0</v>
      </c>
      <c r="AQ21" s="2" t="b">
        <f t="shared" si="0"/>
        <v>1</v>
      </c>
      <c r="AR21" s="2"/>
    </row>
    <row r="22" spans="1:44" ht="3.75" customHeight="1">
      <c r="A22" s="17"/>
      <c r="B22" s="17"/>
      <c r="C22" s="17"/>
      <c r="D22" s="28"/>
      <c r="F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4:44" ht="12.75">
      <c r="D23" s="28" t="b">
        <f>Layout!D49</f>
        <v>0</v>
      </c>
      <c r="F23" s="25">
        <f>Layout!A49</f>
        <v>4</v>
      </c>
      <c r="I23" s="2" t="b">
        <f>AND($F23&lt;&gt;0,$F23&lt;&gt;I$9)</f>
        <v>1</v>
      </c>
      <c r="J23" s="2" t="b">
        <f t="shared" si="0"/>
        <v>1</v>
      </c>
      <c r="K23" s="2" t="b">
        <f t="shared" si="0"/>
        <v>1</v>
      </c>
      <c r="L23" s="2" t="b">
        <f t="shared" si="0"/>
        <v>1</v>
      </c>
      <c r="M23" s="2" t="b">
        <f t="shared" si="0"/>
        <v>1</v>
      </c>
      <c r="N23" s="2" t="b">
        <f t="shared" si="0"/>
        <v>1</v>
      </c>
      <c r="O23" s="2" t="b">
        <f t="shared" si="0"/>
        <v>1</v>
      </c>
      <c r="P23" s="2" t="b">
        <f t="shared" si="0"/>
        <v>0</v>
      </c>
      <c r="Q23" s="2" t="b">
        <f t="shared" si="0"/>
        <v>1</v>
      </c>
      <c r="R23" s="2" t="b">
        <f t="shared" si="0"/>
        <v>1</v>
      </c>
      <c r="S23" s="2" t="b">
        <f t="shared" si="0"/>
        <v>1</v>
      </c>
      <c r="T23" s="2" t="b">
        <f t="shared" si="0"/>
        <v>1</v>
      </c>
      <c r="U23" s="2" t="b">
        <f t="shared" si="0"/>
        <v>1</v>
      </c>
      <c r="V23" s="2" t="b">
        <f t="shared" si="0"/>
        <v>1</v>
      </c>
      <c r="W23" s="2" t="b">
        <f t="shared" si="0"/>
        <v>1</v>
      </c>
      <c r="X23" s="2" t="b">
        <f t="shared" si="0"/>
        <v>1</v>
      </c>
      <c r="Y23" s="2" t="b">
        <f t="shared" si="0"/>
        <v>1</v>
      </c>
      <c r="Z23" s="2" t="b">
        <f t="shared" si="0"/>
        <v>0</v>
      </c>
      <c r="AA23" s="2" t="b">
        <f t="shared" si="0"/>
        <v>1</v>
      </c>
      <c r="AB23" s="2" t="b">
        <f t="shared" si="0"/>
        <v>1</v>
      </c>
      <c r="AC23" s="2" t="b">
        <f t="shared" si="0"/>
        <v>1</v>
      </c>
      <c r="AD23" s="2" t="b">
        <f t="shared" si="0"/>
        <v>1</v>
      </c>
      <c r="AE23" s="2" t="b">
        <f t="shared" si="0"/>
        <v>1</v>
      </c>
      <c r="AF23" s="2" t="b">
        <f t="shared" si="0"/>
        <v>1</v>
      </c>
      <c r="AG23" s="2" t="b">
        <f t="shared" si="0"/>
        <v>1</v>
      </c>
      <c r="AH23" s="2" t="b">
        <f t="shared" si="0"/>
        <v>1</v>
      </c>
      <c r="AI23" s="2" t="b">
        <f t="shared" si="0"/>
        <v>1</v>
      </c>
      <c r="AJ23" s="2" t="b">
        <f t="shared" si="0"/>
        <v>0</v>
      </c>
      <c r="AK23" s="2" t="b">
        <f t="shared" si="0"/>
        <v>1</v>
      </c>
      <c r="AL23" s="2" t="b">
        <f t="shared" si="0"/>
        <v>1</v>
      </c>
      <c r="AM23" s="2" t="b">
        <f t="shared" si="0"/>
        <v>1</v>
      </c>
      <c r="AN23" s="2" t="b">
        <f t="shared" si="0"/>
        <v>1</v>
      </c>
      <c r="AO23" s="2" t="b">
        <f t="shared" si="0"/>
        <v>1</v>
      </c>
      <c r="AP23" s="2" t="b">
        <f t="shared" si="0"/>
        <v>1</v>
      </c>
      <c r="AQ23" s="2" t="b">
        <f t="shared" si="0"/>
        <v>1</v>
      </c>
      <c r="AR23" s="2"/>
    </row>
    <row r="24" spans="1:44" ht="3.75" customHeight="1">
      <c r="A24" s="17"/>
      <c r="B24" s="17"/>
      <c r="C24" s="17"/>
      <c r="D24" s="28"/>
      <c r="F24" s="2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4:44" ht="12.75">
      <c r="D25" s="28" t="b">
        <f>Layout!D47</f>
        <v>0</v>
      </c>
      <c r="F25" s="25">
        <f>Layout!A47</f>
        <v>2</v>
      </c>
      <c r="I25" s="2" t="b">
        <f>AND($F25&lt;&gt;0,$F25&lt;&gt;I$9)</f>
        <v>1</v>
      </c>
      <c r="J25" s="2" t="b">
        <f t="shared" si="0"/>
        <v>0</v>
      </c>
      <c r="K25" s="2" t="b">
        <f t="shared" si="0"/>
        <v>1</v>
      </c>
      <c r="L25" s="2" t="b">
        <f t="shared" si="0"/>
        <v>1</v>
      </c>
      <c r="M25" s="2" t="b">
        <f t="shared" si="0"/>
        <v>1</v>
      </c>
      <c r="N25" s="2" t="b">
        <f t="shared" si="0"/>
        <v>1</v>
      </c>
      <c r="O25" s="2" t="b">
        <f t="shared" si="0"/>
        <v>1</v>
      </c>
      <c r="P25" s="2" t="b">
        <f t="shared" si="0"/>
        <v>1</v>
      </c>
      <c r="Q25" s="2" t="b">
        <f t="shared" si="0"/>
        <v>1</v>
      </c>
      <c r="R25" s="2" t="b">
        <f t="shared" si="0"/>
        <v>1</v>
      </c>
      <c r="S25" s="2" t="b">
        <f t="shared" si="0"/>
        <v>1</v>
      </c>
      <c r="T25" s="2" t="b">
        <f t="shared" si="0"/>
        <v>0</v>
      </c>
      <c r="U25" s="2" t="b">
        <f t="shared" si="0"/>
        <v>1</v>
      </c>
      <c r="V25" s="2" t="b">
        <f t="shared" si="0"/>
        <v>1</v>
      </c>
      <c r="W25" s="2" t="b">
        <f t="shared" si="0"/>
        <v>1</v>
      </c>
      <c r="X25" s="2" t="b">
        <f t="shared" si="0"/>
        <v>1</v>
      </c>
      <c r="Y25" s="2" t="b">
        <f t="shared" si="0"/>
        <v>1</v>
      </c>
      <c r="Z25" s="2" t="b">
        <f t="shared" si="0"/>
        <v>1</v>
      </c>
      <c r="AA25" s="2" t="b">
        <f t="shared" si="0"/>
        <v>1</v>
      </c>
      <c r="AB25" s="2" t="b">
        <f t="shared" si="0"/>
        <v>1</v>
      </c>
      <c r="AC25" s="2" t="b">
        <f t="shared" si="0"/>
        <v>1</v>
      </c>
      <c r="AD25" s="2" t="b">
        <f t="shared" si="0"/>
        <v>0</v>
      </c>
      <c r="AE25" s="2" t="b">
        <f t="shared" si="0"/>
        <v>1</v>
      </c>
      <c r="AF25" s="2" t="b">
        <f t="shared" si="0"/>
        <v>1</v>
      </c>
      <c r="AG25" s="2" t="b">
        <f t="shared" si="0"/>
        <v>1</v>
      </c>
      <c r="AH25" s="2" t="b">
        <f t="shared" si="0"/>
        <v>1</v>
      </c>
      <c r="AI25" s="2" t="b">
        <f t="shared" si="0"/>
        <v>1</v>
      </c>
      <c r="AJ25" s="2" t="b">
        <f t="shared" si="0"/>
        <v>1</v>
      </c>
      <c r="AK25" s="2" t="b">
        <f t="shared" si="0"/>
        <v>1</v>
      </c>
      <c r="AL25" s="2" t="b">
        <f t="shared" si="0"/>
        <v>1</v>
      </c>
      <c r="AM25" s="2" t="b">
        <f t="shared" si="0"/>
        <v>1</v>
      </c>
      <c r="AN25" s="2" t="b">
        <f t="shared" si="0"/>
        <v>0</v>
      </c>
      <c r="AO25" s="2" t="b">
        <f t="shared" si="0"/>
        <v>1</v>
      </c>
      <c r="AP25" s="2" t="b">
        <f t="shared" si="0"/>
        <v>1</v>
      </c>
      <c r="AQ25" s="2" t="b">
        <f t="shared" si="0"/>
        <v>1</v>
      </c>
      <c r="AR25" s="2"/>
    </row>
    <row r="26" spans="4:44" ht="3.75" customHeight="1">
      <c r="D26" s="28"/>
      <c r="F26" s="2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4" ht="12.75">
      <c r="D27" s="28" t="b">
        <f>Layout!D45</f>
        <v>0</v>
      </c>
      <c r="F27" s="25">
        <f>Layout!A45</f>
        <v>5</v>
      </c>
      <c r="I27" s="2" t="b">
        <f>AND($F27&lt;&gt;0,$F27&lt;&gt;I$9)</f>
        <v>1</v>
      </c>
      <c r="J27" s="2" t="b">
        <f t="shared" si="0"/>
        <v>1</v>
      </c>
      <c r="K27" s="2" t="b">
        <f t="shared" si="0"/>
        <v>1</v>
      </c>
      <c r="L27" s="2" t="b">
        <f t="shared" si="0"/>
        <v>1</v>
      </c>
      <c r="M27" s="2" t="b">
        <f t="shared" si="0"/>
        <v>1</v>
      </c>
      <c r="N27" s="2" t="b">
        <f t="shared" si="0"/>
        <v>0</v>
      </c>
      <c r="O27" s="2" t="b">
        <f t="shared" si="0"/>
        <v>1</v>
      </c>
      <c r="P27" s="2" t="b">
        <f t="shared" si="0"/>
        <v>1</v>
      </c>
      <c r="Q27" s="2" t="b">
        <f t="shared" si="0"/>
        <v>1</v>
      </c>
      <c r="R27" s="2" t="b">
        <f t="shared" si="0"/>
        <v>1</v>
      </c>
      <c r="S27" s="2" t="b">
        <f t="shared" si="0"/>
        <v>1</v>
      </c>
      <c r="T27" s="2" t="b">
        <f t="shared" si="0"/>
        <v>1</v>
      </c>
      <c r="U27" s="2" t="b">
        <f t="shared" si="0"/>
        <v>1</v>
      </c>
      <c r="V27" s="2" t="b">
        <f t="shared" si="0"/>
        <v>1</v>
      </c>
      <c r="W27" s="2" t="b">
        <f t="shared" si="0"/>
        <v>1</v>
      </c>
      <c r="X27" s="2" t="b">
        <f t="shared" si="0"/>
        <v>0</v>
      </c>
      <c r="Y27" s="2" t="b">
        <f t="shared" si="0"/>
        <v>1</v>
      </c>
      <c r="Z27" s="2" t="b">
        <f t="shared" si="0"/>
        <v>1</v>
      </c>
      <c r="AA27" s="2" t="b">
        <f t="shared" si="0"/>
        <v>1</v>
      </c>
      <c r="AB27" s="2" t="b">
        <f t="shared" si="0"/>
        <v>1</v>
      </c>
      <c r="AC27" s="2" t="b">
        <f t="shared" si="0"/>
        <v>1</v>
      </c>
      <c r="AD27" s="2" t="b">
        <f t="shared" si="0"/>
        <v>1</v>
      </c>
      <c r="AE27" s="2" t="b">
        <f t="shared" si="0"/>
        <v>1</v>
      </c>
      <c r="AF27" s="2" t="b">
        <f t="shared" si="0"/>
        <v>1</v>
      </c>
      <c r="AG27" s="2" t="b">
        <f t="shared" si="0"/>
        <v>1</v>
      </c>
      <c r="AH27" s="2" t="b">
        <f t="shared" si="0"/>
        <v>0</v>
      </c>
      <c r="AI27" s="2" t="b">
        <f t="shared" si="0"/>
        <v>1</v>
      </c>
      <c r="AJ27" s="2" t="b">
        <f t="shared" si="0"/>
        <v>1</v>
      </c>
      <c r="AK27" s="2" t="b">
        <f t="shared" si="0"/>
        <v>1</v>
      </c>
      <c r="AL27" s="2" t="b">
        <f t="shared" si="0"/>
        <v>1</v>
      </c>
      <c r="AM27" s="2" t="b">
        <f t="shared" si="0"/>
        <v>1</v>
      </c>
      <c r="AN27" s="2" t="b">
        <f t="shared" si="0"/>
        <v>1</v>
      </c>
      <c r="AO27" s="2" t="b">
        <f t="shared" si="0"/>
        <v>1</v>
      </c>
      <c r="AP27" s="2" t="b">
        <f t="shared" si="0"/>
        <v>1</v>
      </c>
      <c r="AQ27" s="2" t="b">
        <f t="shared" si="0"/>
        <v>1</v>
      </c>
      <c r="AR27" s="2"/>
    </row>
    <row r="28" spans="4:44" ht="3.75" customHeight="1">
      <c r="D28" s="28"/>
      <c r="F28" s="2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4" ht="12.75">
      <c r="D29" s="28" t="b">
        <f>Layout!D43</f>
        <v>0</v>
      </c>
      <c r="F29" s="25">
        <f>Layout!A43</f>
        <v>3</v>
      </c>
      <c r="I29" s="2" t="b">
        <f>AND($F29&lt;&gt;0,$F29&lt;&gt;I$9)</f>
        <v>1</v>
      </c>
      <c r="J29" s="2" t="b">
        <f t="shared" si="0"/>
        <v>1</v>
      </c>
      <c r="K29" s="2" t="b">
        <f t="shared" si="0"/>
        <v>1</v>
      </c>
      <c r="L29" s="2" t="b">
        <f t="shared" si="0"/>
        <v>1</v>
      </c>
      <c r="M29" s="2" t="b">
        <f t="shared" si="0"/>
        <v>1</v>
      </c>
      <c r="N29" s="2" t="b">
        <f t="shared" si="0"/>
        <v>1</v>
      </c>
      <c r="O29" s="2" t="b">
        <f t="shared" si="0"/>
        <v>1</v>
      </c>
      <c r="P29" s="2" t="b">
        <f t="shared" si="0"/>
        <v>1</v>
      </c>
      <c r="Q29" s="2" t="b">
        <f t="shared" si="0"/>
        <v>1</v>
      </c>
      <c r="R29" s="2" t="b">
        <f t="shared" si="0"/>
        <v>0</v>
      </c>
      <c r="S29" s="2" t="b">
        <f t="shared" si="0"/>
        <v>1</v>
      </c>
      <c r="T29" s="2" t="b">
        <f t="shared" si="0"/>
        <v>1</v>
      </c>
      <c r="U29" s="2" t="b">
        <f t="shared" si="0"/>
        <v>1</v>
      </c>
      <c r="V29" s="2" t="b">
        <f t="shared" si="0"/>
        <v>1</v>
      </c>
      <c r="W29" s="2" t="b">
        <f t="shared" si="0"/>
        <v>1</v>
      </c>
      <c r="X29" s="2" t="b">
        <f t="shared" si="0"/>
        <v>1</v>
      </c>
      <c r="Y29" s="2" t="b">
        <f t="shared" si="0"/>
        <v>1</v>
      </c>
      <c r="Z29" s="2" t="b">
        <f t="shared" si="0"/>
        <v>1</v>
      </c>
      <c r="AA29" s="2" t="b">
        <f t="shared" si="0"/>
        <v>1</v>
      </c>
      <c r="AB29" s="2" t="b">
        <f t="shared" si="0"/>
        <v>0</v>
      </c>
      <c r="AC29" s="2" t="b">
        <f t="shared" si="0"/>
        <v>1</v>
      </c>
      <c r="AD29" s="2" t="b">
        <f t="shared" si="0"/>
        <v>1</v>
      </c>
      <c r="AE29" s="2" t="b">
        <f t="shared" si="0"/>
        <v>1</v>
      </c>
      <c r="AF29" s="2" t="b">
        <f t="shared" si="0"/>
        <v>1</v>
      </c>
      <c r="AG29" s="2" t="b">
        <f t="shared" si="0"/>
        <v>1</v>
      </c>
      <c r="AH29" s="2" t="b">
        <f t="shared" si="0"/>
        <v>1</v>
      </c>
      <c r="AI29" s="2" t="b">
        <f t="shared" si="0"/>
        <v>1</v>
      </c>
      <c r="AJ29" s="2" t="b">
        <f t="shared" si="0"/>
        <v>1</v>
      </c>
      <c r="AK29" s="2" t="b">
        <f t="shared" si="0"/>
        <v>1</v>
      </c>
      <c r="AL29" s="2" t="b">
        <f t="shared" si="0"/>
        <v>0</v>
      </c>
      <c r="AM29" s="2" t="b">
        <f t="shared" si="0"/>
        <v>1</v>
      </c>
      <c r="AN29" s="2" t="b">
        <f t="shared" si="0"/>
        <v>1</v>
      </c>
      <c r="AO29" s="2" t="b">
        <f t="shared" si="0"/>
        <v>1</v>
      </c>
      <c r="AP29" s="2" t="b">
        <f t="shared" si="0"/>
        <v>1</v>
      </c>
      <c r="AQ29" s="2" t="b">
        <f t="shared" si="0"/>
        <v>1</v>
      </c>
      <c r="AR29" s="2"/>
    </row>
    <row r="30" spans="4:44" ht="3.75" customHeight="1">
      <c r="D30" s="28"/>
      <c r="F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4" ht="12.75">
      <c r="D31" s="28" t="b">
        <f>Layout!D41</f>
        <v>0</v>
      </c>
      <c r="F31" s="25">
        <f>Layout!A41</f>
        <v>1</v>
      </c>
      <c r="I31" s="2" t="b">
        <f>AND($F31&lt;&gt;0,$F31&lt;&gt;I$9)</f>
        <v>1</v>
      </c>
      <c r="J31" s="2" t="b">
        <f t="shared" si="0"/>
        <v>1</v>
      </c>
      <c r="K31" s="2" t="b">
        <f t="shared" si="0"/>
        <v>1</v>
      </c>
      <c r="L31" s="2" t="b">
        <f t="shared" si="0"/>
        <v>0</v>
      </c>
      <c r="M31" s="2" t="b">
        <f t="shared" si="0"/>
        <v>1</v>
      </c>
      <c r="N31" s="2" t="b">
        <f t="shared" si="0"/>
        <v>1</v>
      </c>
      <c r="O31" s="2" t="b">
        <f t="shared" si="0"/>
        <v>1</v>
      </c>
      <c r="P31" s="2" t="b">
        <f t="shared" si="0"/>
        <v>1</v>
      </c>
      <c r="Q31" s="2" t="b">
        <f t="shared" si="0"/>
        <v>1</v>
      </c>
      <c r="R31" s="2" t="b">
        <f t="shared" si="0"/>
        <v>1</v>
      </c>
      <c r="S31" s="2" t="b">
        <f t="shared" si="0"/>
        <v>1</v>
      </c>
      <c r="T31" s="2" t="b">
        <f t="shared" si="0"/>
        <v>1</v>
      </c>
      <c r="U31" s="2" t="b">
        <f t="shared" si="0"/>
        <v>1</v>
      </c>
      <c r="V31" s="2" t="b">
        <f t="shared" si="0"/>
        <v>0</v>
      </c>
      <c r="W31" s="2" t="b">
        <f t="shared" si="0"/>
        <v>1</v>
      </c>
      <c r="X31" s="2" t="b">
        <f t="shared" si="0"/>
        <v>1</v>
      </c>
      <c r="Y31" s="2" t="b">
        <f t="shared" si="0"/>
        <v>1</v>
      </c>
      <c r="Z31" s="2" t="b">
        <f t="shared" si="0"/>
        <v>1</v>
      </c>
      <c r="AA31" s="2" t="b">
        <f t="shared" si="0"/>
        <v>1</v>
      </c>
      <c r="AB31" s="2" t="b">
        <f t="shared" si="0"/>
        <v>1</v>
      </c>
      <c r="AC31" s="2" t="b">
        <f t="shared" si="0"/>
        <v>1</v>
      </c>
      <c r="AD31" s="2" t="b">
        <f t="shared" si="0"/>
        <v>1</v>
      </c>
      <c r="AE31" s="2" t="b">
        <f t="shared" si="0"/>
        <v>1</v>
      </c>
      <c r="AF31" s="2" t="b">
        <f t="shared" si="0"/>
        <v>0</v>
      </c>
      <c r="AG31" s="2" t="b">
        <f t="shared" si="0"/>
        <v>1</v>
      </c>
      <c r="AH31" s="2" t="b">
        <f t="shared" si="0"/>
        <v>1</v>
      </c>
      <c r="AI31" s="2" t="b">
        <f t="shared" si="0"/>
        <v>1</v>
      </c>
      <c r="AJ31" s="2" t="b">
        <f t="shared" si="0"/>
        <v>1</v>
      </c>
      <c r="AK31" s="2" t="b">
        <f t="shared" si="0"/>
        <v>1</v>
      </c>
      <c r="AL31" s="2" t="b">
        <f t="shared" si="0"/>
        <v>1</v>
      </c>
      <c r="AM31" s="2" t="b">
        <f t="shared" si="0"/>
        <v>1</v>
      </c>
      <c r="AN31" s="2" t="b">
        <f t="shared" si="0"/>
        <v>1</v>
      </c>
      <c r="AO31" s="2" t="b">
        <f t="shared" si="0"/>
        <v>1</v>
      </c>
      <c r="AP31" s="2" t="b">
        <f t="shared" si="0"/>
        <v>0</v>
      </c>
      <c r="AQ31" s="2" t="b">
        <f t="shared" si="0"/>
        <v>1</v>
      </c>
      <c r="AR31" s="2"/>
    </row>
    <row r="32" spans="4:44" ht="3.75" customHeight="1">
      <c r="D32" s="28"/>
      <c r="F32" s="2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:44" ht="12.75">
      <c r="D33" s="28" t="b">
        <f>Layout!D39</f>
        <v>0</v>
      </c>
      <c r="F33" s="25">
        <f>Layout!A39</f>
        <v>4</v>
      </c>
      <c r="I33" s="2" t="b">
        <f>AND($F33&lt;&gt;0,$F33&lt;&gt;I$9)</f>
        <v>1</v>
      </c>
      <c r="J33" s="2" t="b">
        <f t="shared" si="0"/>
        <v>1</v>
      </c>
      <c r="K33" s="2" t="b">
        <f t="shared" si="0"/>
        <v>1</v>
      </c>
      <c r="L33" s="2" t="b">
        <f t="shared" si="0"/>
        <v>1</v>
      </c>
      <c r="M33" s="2" t="b">
        <f t="shared" si="0"/>
        <v>1</v>
      </c>
      <c r="N33" s="2" t="b">
        <f t="shared" si="0"/>
        <v>1</v>
      </c>
      <c r="O33" s="2" t="b">
        <f t="shared" si="0"/>
        <v>1</v>
      </c>
      <c r="P33" s="2" t="b">
        <f t="shared" si="0"/>
        <v>0</v>
      </c>
      <c r="Q33" s="2" t="b">
        <f t="shared" si="0"/>
        <v>1</v>
      </c>
      <c r="R33" s="2" t="b">
        <f t="shared" si="0"/>
        <v>1</v>
      </c>
      <c r="S33" s="2" t="b">
        <f t="shared" si="0"/>
        <v>1</v>
      </c>
      <c r="T33" s="2" t="b">
        <f t="shared" si="0"/>
        <v>1</v>
      </c>
      <c r="U33" s="2" t="b">
        <f t="shared" si="0"/>
        <v>1</v>
      </c>
      <c r="V33" s="2" t="b">
        <f t="shared" si="0"/>
        <v>1</v>
      </c>
      <c r="W33" s="2" t="b">
        <f t="shared" si="0"/>
        <v>1</v>
      </c>
      <c r="X33" s="2" t="b">
        <f t="shared" si="0"/>
        <v>1</v>
      </c>
      <c r="Y33" s="2" t="b">
        <f t="shared" si="0"/>
        <v>1</v>
      </c>
      <c r="Z33" s="2" t="b">
        <f t="shared" si="0"/>
        <v>0</v>
      </c>
      <c r="AA33" s="2" t="b">
        <f t="shared" si="0"/>
        <v>1</v>
      </c>
      <c r="AB33" s="2" t="b">
        <f t="shared" si="0"/>
        <v>1</v>
      </c>
      <c r="AC33" s="2" t="b">
        <f t="shared" si="0"/>
        <v>1</v>
      </c>
      <c r="AD33" s="2" t="b">
        <f t="shared" si="0"/>
        <v>1</v>
      </c>
      <c r="AE33" s="2" t="b">
        <f t="shared" si="0"/>
        <v>1</v>
      </c>
      <c r="AF33" s="2" t="b">
        <f t="shared" si="0"/>
        <v>1</v>
      </c>
      <c r="AG33" s="2" t="b">
        <f t="shared" si="0"/>
        <v>1</v>
      </c>
      <c r="AH33" s="2" t="b">
        <f t="shared" si="0"/>
        <v>1</v>
      </c>
      <c r="AI33" s="2" t="b">
        <f t="shared" si="0"/>
        <v>1</v>
      </c>
      <c r="AJ33" s="2" t="b">
        <f t="shared" si="0"/>
        <v>0</v>
      </c>
      <c r="AK33" s="2" t="b">
        <f t="shared" si="0"/>
        <v>1</v>
      </c>
      <c r="AL33" s="2" t="b">
        <f t="shared" si="0"/>
        <v>1</v>
      </c>
      <c r="AM33" s="2" t="b">
        <f t="shared" si="0"/>
        <v>1</v>
      </c>
      <c r="AN33" s="2" t="b">
        <f t="shared" si="0"/>
        <v>1</v>
      </c>
      <c r="AO33" s="2" t="b">
        <f t="shared" si="0"/>
        <v>1</v>
      </c>
      <c r="AP33" s="2" t="b">
        <f t="shared" si="0"/>
        <v>1</v>
      </c>
      <c r="AQ33" s="2" t="b">
        <f t="shared" si="0"/>
        <v>1</v>
      </c>
      <c r="AR33" s="2"/>
    </row>
    <row r="34" spans="4:44" ht="3.75" customHeight="1">
      <c r="D34" s="28"/>
      <c r="F34" s="2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4:44" ht="12.75">
      <c r="D35" s="28" t="b">
        <f>Layout!D37</f>
        <v>0</v>
      </c>
      <c r="F35" s="25">
        <f>Layout!A37</f>
        <v>2</v>
      </c>
      <c r="I35" s="2" t="b">
        <f>AND($F35&lt;&gt;0,$F35&lt;&gt;I$9)</f>
        <v>1</v>
      </c>
      <c r="J35" s="2" t="b">
        <f t="shared" si="0"/>
        <v>0</v>
      </c>
      <c r="K35" s="2" t="b">
        <f t="shared" si="0"/>
        <v>1</v>
      </c>
      <c r="L35" s="2" t="b">
        <f t="shared" si="0"/>
        <v>1</v>
      </c>
      <c r="M35" s="2" t="b">
        <f t="shared" si="0"/>
        <v>1</v>
      </c>
      <c r="N35" s="2" t="b">
        <f t="shared" si="0"/>
        <v>1</v>
      </c>
      <c r="O35" s="2" t="b">
        <f t="shared" si="0"/>
        <v>1</v>
      </c>
      <c r="P35" s="2" t="b">
        <f t="shared" si="0"/>
        <v>1</v>
      </c>
      <c r="Q35" s="2" t="b">
        <f t="shared" si="0"/>
        <v>1</v>
      </c>
      <c r="R35" s="2" t="b">
        <f t="shared" si="0"/>
        <v>1</v>
      </c>
      <c r="S35" s="2" t="b">
        <f t="shared" si="0"/>
        <v>1</v>
      </c>
      <c r="T35" s="2" t="b">
        <f t="shared" si="0"/>
        <v>0</v>
      </c>
      <c r="U35" s="2" t="b">
        <f t="shared" si="0"/>
        <v>1</v>
      </c>
      <c r="V35" s="2" t="b">
        <f t="shared" si="0"/>
        <v>1</v>
      </c>
      <c r="W35" s="2" t="b">
        <f t="shared" si="0"/>
        <v>1</v>
      </c>
      <c r="X35" s="2" t="b">
        <f t="shared" si="0"/>
        <v>1</v>
      </c>
      <c r="Y35" s="2" t="b">
        <f t="shared" si="0"/>
        <v>1</v>
      </c>
      <c r="Z35" s="2" t="b">
        <f t="shared" si="0"/>
        <v>1</v>
      </c>
      <c r="AA35" s="2" t="b">
        <f aca="true" t="shared" si="1" ref="AA35:AQ35">AND($F35&lt;&gt;0,$F35&lt;&gt;AA$9)</f>
        <v>1</v>
      </c>
      <c r="AB35" s="2" t="b">
        <f t="shared" si="1"/>
        <v>1</v>
      </c>
      <c r="AC35" s="2" t="b">
        <f t="shared" si="1"/>
        <v>1</v>
      </c>
      <c r="AD35" s="2" t="b">
        <f t="shared" si="1"/>
        <v>0</v>
      </c>
      <c r="AE35" s="2" t="b">
        <f t="shared" si="1"/>
        <v>1</v>
      </c>
      <c r="AF35" s="2" t="b">
        <f t="shared" si="1"/>
        <v>1</v>
      </c>
      <c r="AG35" s="2" t="b">
        <f t="shared" si="1"/>
        <v>1</v>
      </c>
      <c r="AH35" s="2" t="b">
        <f t="shared" si="1"/>
        <v>1</v>
      </c>
      <c r="AI35" s="2" t="b">
        <f t="shared" si="1"/>
        <v>1</v>
      </c>
      <c r="AJ35" s="2" t="b">
        <f t="shared" si="1"/>
        <v>1</v>
      </c>
      <c r="AK35" s="2" t="b">
        <f t="shared" si="1"/>
        <v>1</v>
      </c>
      <c r="AL35" s="2" t="b">
        <f t="shared" si="1"/>
        <v>1</v>
      </c>
      <c r="AM35" s="2" t="b">
        <f t="shared" si="1"/>
        <v>1</v>
      </c>
      <c r="AN35" s="2" t="b">
        <f t="shared" si="1"/>
        <v>0</v>
      </c>
      <c r="AO35" s="2" t="b">
        <f t="shared" si="1"/>
        <v>1</v>
      </c>
      <c r="AP35" s="2" t="b">
        <f t="shared" si="1"/>
        <v>1</v>
      </c>
      <c r="AQ35" s="2" t="b">
        <f t="shared" si="1"/>
        <v>1</v>
      </c>
      <c r="AR35" s="2"/>
    </row>
    <row r="36" spans="4:44" ht="3.75" customHeight="1">
      <c r="D36" s="28"/>
      <c r="F36" s="2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4:44" ht="12.75">
      <c r="D37" s="28" t="b">
        <f>Layout!D35</f>
        <v>0</v>
      </c>
      <c r="F37" s="25">
        <f>Layout!A35</f>
        <v>5</v>
      </c>
      <c r="I37" s="2" t="b">
        <f aca="true" t="shared" si="2" ref="I37:AQ37">AND($F37&lt;&gt;0,$F37&lt;&gt;I$9)</f>
        <v>1</v>
      </c>
      <c r="J37" s="2" t="b">
        <f t="shared" si="2"/>
        <v>1</v>
      </c>
      <c r="K37" s="2" t="b">
        <f t="shared" si="2"/>
        <v>1</v>
      </c>
      <c r="L37" s="2" t="b">
        <f t="shared" si="2"/>
        <v>1</v>
      </c>
      <c r="M37" s="2" t="b">
        <f t="shared" si="2"/>
        <v>1</v>
      </c>
      <c r="N37" s="2" t="b">
        <f t="shared" si="2"/>
        <v>0</v>
      </c>
      <c r="O37" s="2" t="b">
        <f t="shared" si="2"/>
        <v>1</v>
      </c>
      <c r="P37" s="2" t="b">
        <f t="shared" si="2"/>
        <v>1</v>
      </c>
      <c r="Q37" s="2" t="b">
        <f t="shared" si="2"/>
        <v>1</v>
      </c>
      <c r="R37" s="2" t="b">
        <f t="shared" si="2"/>
        <v>1</v>
      </c>
      <c r="S37" s="2" t="b">
        <f t="shared" si="2"/>
        <v>1</v>
      </c>
      <c r="T37" s="2" t="b">
        <f t="shared" si="2"/>
        <v>1</v>
      </c>
      <c r="U37" s="2" t="b">
        <f t="shared" si="2"/>
        <v>1</v>
      </c>
      <c r="V37" s="2" t="b">
        <f t="shared" si="2"/>
        <v>1</v>
      </c>
      <c r="W37" s="2" t="b">
        <f t="shared" si="2"/>
        <v>1</v>
      </c>
      <c r="X37" s="2" t="b">
        <f t="shared" si="2"/>
        <v>0</v>
      </c>
      <c r="Y37" s="2" t="b">
        <f t="shared" si="2"/>
        <v>1</v>
      </c>
      <c r="Z37" s="2" t="b">
        <f t="shared" si="2"/>
        <v>1</v>
      </c>
      <c r="AA37" s="2" t="b">
        <f t="shared" si="2"/>
        <v>1</v>
      </c>
      <c r="AB37" s="2" t="b">
        <f t="shared" si="2"/>
        <v>1</v>
      </c>
      <c r="AC37" s="2" t="b">
        <f t="shared" si="2"/>
        <v>1</v>
      </c>
      <c r="AD37" s="2" t="b">
        <f t="shared" si="2"/>
        <v>1</v>
      </c>
      <c r="AE37" s="2" t="b">
        <f t="shared" si="2"/>
        <v>1</v>
      </c>
      <c r="AF37" s="2" t="b">
        <f t="shared" si="2"/>
        <v>1</v>
      </c>
      <c r="AG37" s="2" t="b">
        <f t="shared" si="2"/>
        <v>1</v>
      </c>
      <c r="AH37" s="2" t="b">
        <f t="shared" si="2"/>
        <v>0</v>
      </c>
      <c r="AI37" s="2" t="b">
        <f t="shared" si="2"/>
        <v>1</v>
      </c>
      <c r="AJ37" s="2" t="b">
        <f t="shared" si="2"/>
        <v>1</v>
      </c>
      <c r="AK37" s="2" t="b">
        <f t="shared" si="2"/>
        <v>1</v>
      </c>
      <c r="AL37" s="2" t="b">
        <f t="shared" si="2"/>
        <v>1</v>
      </c>
      <c r="AM37" s="2" t="b">
        <f t="shared" si="2"/>
        <v>1</v>
      </c>
      <c r="AN37" s="2" t="b">
        <f t="shared" si="2"/>
        <v>1</v>
      </c>
      <c r="AO37" s="2" t="b">
        <f t="shared" si="2"/>
        <v>1</v>
      </c>
      <c r="AP37" s="2" t="b">
        <f t="shared" si="2"/>
        <v>1</v>
      </c>
      <c r="AQ37" s="2" t="b">
        <f t="shared" si="2"/>
        <v>1</v>
      </c>
      <c r="AR37" s="2"/>
    </row>
    <row r="38" spans="1:44" ht="3.75" customHeight="1">
      <c r="A38" s="17"/>
      <c r="B38" s="17"/>
      <c r="C38" s="17"/>
      <c r="D38" s="28"/>
      <c r="F38" s="2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4:44" ht="12.75">
      <c r="D39" s="29" t="b">
        <f>Layout!D33</f>
        <v>0</v>
      </c>
      <c r="F39" s="25">
        <f>Layout!A33</f>
        <v>3</v>
      </c>
      <c r="I39" s="2" t="b">
        <f aca="true" t="shared" si="3" ref="I39:AQ39">AND($F39&lt;&gt;0,$F39&lt;&gt;I$9)</f>
        <v>1</v>
      </c>
      <c r="J39" s="2" t="b">
        <f t="shared" si="3"/>
        <v>1</v>
      </c>
      <c r="K39" s="2" t="b">
        <f t="shared" si="3"/>
        <v>1</v>
      </c>
      <c r="L39" s="2" t="b">
        <f t="shared" si="3"/>
        <v>1</v>
      </c>
      <c r="M39" s="2" t="b">
        <f t="shared" si="3"/>
        <v>1</v>
      </c>
      <c r="N39" s="2" t="b">
        <f t="shared" si="3"/>
        <v>1</v>
      </c>
      <c r="O39" s="2" t="b">
        <f t="shared" si="3"/>
        <v>1</v>
      </c>
      <c r="P39" s="2" t="b">
        <f t="shared" si="3"/>
        <v>1</v>
      </c>
      <c r="Q39" s="2" t="b">
        <f t="shared" si="3"/>
        <v>1</v>
      </c>
      <c r="R39" s="2" t="b">
        <f t="shared" si="3"/>
        <v>0</v>
      </c>
      <c r="S39" s="2" t="b">
        <f t="shared" si="3"/>
        <v>1</v>
      </c>
      <c r="T39" s="2" t="b">
        <f t="shared" si="3"/>
        <v>1</v>
      </c>
      <c r="U39" s="2" t="b">
        <f t="shared" si="3"/>
        <v>1</v>
      </c>
      <c r="V39" s="2" t="b">
        <f t="shared" si="3"/>
        <v>1</v>
      </c>
      <c r="W39" s="2" t="b">
        <f t="shared" si="3"/>
        <v>1</v>
      </c>
      <c r="X39" s="2" t="b">
        <f t="shared" si="3"/>
        <v>1</v>
      </c>
      <c r="Y39" s="2" t="b">
        <f t="shared" si="3"/>
        <v>1</v>
      </c>
      <c r="Z39" s="2" t="b">
        <f t="shared" si="3"/>
        <v>1</v>
      </c>
      <c r="AA39" s="2" t="b">
        <f t="shared" si="3"/>
        <v>1</v>
      </c>
      <c r="AB39" s="2" t="b">
        <f t="shared" si="3"/>
        <v>0</v>
      </c>
      <c r="AC39" s="2" t="b">
        <f t="shared" si="3"/>
        <v>1</v>
      </c>
      <c r="AD39" s="2" t="b">
        <f t="shared" si="3"/>
        <v>1</v>
      </c>
      <c r="AE39" s="2" t="b">
        <f t="shared" si="3"/>
        <v>1</v>
      </c>
      <c r="AF39" s="2" t="b">
        <f t="shared" si="3"/>
        <v>1</v>
      </c>
      <c r="AG39" s="2" t="b">
        <f t="shared" si="3"/>
        <v>1</v>
      </c>
      <c r="AH39" s="2" t="b">
        <f t="shared" si="3"/>
        <v>1</v>
      </c>
      <c r="AI39" s="2" t="b">
        <f t="shared" si="3"/>
        <v>1</v>
      </c>
      <c r="AJ39" s="2" t="b">
        <f t="shared" si="3"/>
        <v>1</v>
      </c>
      <c r="AK39" s="2" t="b">
        <f t="shared" si="3"/>
        <v>1</v>
      </c>
      <c r="AL39" s="2" t="b">
        <f t="shared" si="3"/>
        <v>0</v>
      </c>
      <c r="AM39" s="2" t="b">
        <f t="shared" si="3"/>
        <v>1</v>
      </c>
      <c r="AN39" s="2" t="b">
        <f t="shared" si="3"/>
        <v>1</v>
      </c>
      <c r="AO39" s="2" t="b">
        <f t="shared" si="3"/>
        <v>1</v>
      </c>
      <c r="AP39" s="2" t="b">
        <f t="shared" si="3"/>
        <v>1</v>
      </c>
      <c r="AQ39" s="2" t="b">
        <f t="shared" si="3"/>
        <v>1</v>
      </c>
      <c r="AR39" s="2"/>
    </row>
    <row r="40" spans="1:44" ht="3.75" customHeight="1">
      <c r="A40" s="17"/>
      <c r="B40" s="17"/>
      <c r="C40" s="17"/>
      <c r="D40" s="28"/>
      <c r="F40" s="2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4:44" ht="12.75">
      <c r="D41" s="28" t="b">
        <f>Layout!D31</f>
        <v>0</v>
      </c>
      <c r="F41" s="25">
        <f>Layout!A31</f>
        <v>1</v>
      </c>
      <c r="I41" s="2" t="b">
        <f aca="true" t="shared" si="4" ref="I41:AQ41">AND($F41&lt;&gt;0,$F41&lt;&gt;I$9)</f>
        <v>1</v>
      </c>
      <c r="J41" s="2" t="b">
        <f t="shared" si="4"/>
        <v>1</v>
      </c>
      <c r="K41" s="2" t="b">
        <f t="shared" si="4"/>
        <v>1</v>
      </c>
      <c r="L41" s="2" t="b">
        <f t="shared" si="4"/>
        <v>0</v>
      </c>
      <c r="M41" s="2" t="b">
        <f t="shared" si="4"/>
        <v>1</v>
      </c>
      <c r="N41" s="2" t="b">
        <f t="shared" si="4"/>
        <v>1</v>
      </c>
      <c r="O41" s="2" t="b">
        <f t="shared" si="4"/>
        <v>1</v>
      </c>
      <c r="P41" s="2" t="b">
        <f t="shared" si="4"/>
        <v>1</v>
      </c>
      <c r="Q41" s="2" t="b">
        <f t="shared" si="4"/>
        <v>1</v>
      </c>
      <c r="R41" s="2" t="b">
        <f t="shared" si="4"/>
        <v>1</v>
      </c>
      <c r="S41" s="2" t="b">
        <f t="shared" si="4"/>
        <v>1</v>
      </c>
      <c r="T41" s="2" t="b">
        <f t="shared" si="4"/>
        <v>1</v>
      </c>
      <c r="U41" s="2" t="b">
        <f t="shared" si="4"/>
        <v>1</v>
      </c>
      <c r="V41" s="2" t="b">
        <f t="shared" si="4"/>
        <v>0</v>
      </c>
      <c r="W41" s="2" t="b">
        <f t="shared" si="4"/>
        <v>1</v>
      </c>
      <c r="X41" s="2" t="b">
        <f t="shared" si="4"/>
        <v>1</v>
      </c>
      <c r="Y41" s="2" t="b">
        <f t="shared" si="4"/>
        <v>1</v>
      </c>
      <c r="Z41" s="2" t="b">
        <f t="shared" si="4"/>
        <v>1</v>
      </c>
      <c r="AA41" s="2" t="b">
        <f t="shared" si="4"/>
        <v>1</v>
      </c>
      <c r="AB41" s="2" t="b">
        <f t="shared" si="4"/>
        <v>1</v>
      </c>
      <c r="AC41" s="2" t="b">
        <f t="shared" si="4"/>
        <v>1</v>
      </c>
      <c r="AD41" s="2" t="b">
        <f t="shared" si="4"/>
        <v>1</v>
      </c>
      <c r="AE41" s="2" t="b">
        <f t="shared" si="4"/>
        <v>1</v>
      </c>
      <c r="AF41" s="2" t="b">
        <f t="shared" si="4"/>
        <v>0</v>
      </c>
      <c r="AG41" s="2" t="b">
        <f t="shared" si="4"/>
        <v>1</v>
      </c>
      <c r="AH41" s="2" t="b">
        <f t="shared" si="4"/>
        <v>1</v>
      </c>
      <c r="AI41" s="2" t="b">
        <f t="shared" si="4"/>
        <v>1</v>
      </c>
      <c r="AJ41" s="2" t="b">
        <f t="shared" si="4"/>
        <v>1</v>
      </c>
      <c r="AK41" s="2" t="b">
        <f t="shared" si="4"/>
        <v>1</v>
      </c>
      <c r="AL41" s="2" t="b">
        <f t="shared" si="4"/>
        <v>1</v>
      </c>
      <c r="AM41" s="2" t="b">
        <f t="shared" si="4"/>
        <v>1</v>
      </c>
      <c r="AN41" s="2" t="b">
        <f t="shared" si="4"/>
        <v>1</v>
      </c>
      <c r="AO41" s="2" t="b">
        <f t="shared" si="4"/>
        <v>1</v>
      </c>
      <c r="AP41" s="2" t="b">
        <f t="shared" si="4"/>
        <v>0</v>
      </c>
      <c r="AQ41" s="2" t="b">
        <f t="shared" si="4"/>
        <v>1</v>
      </c>
      <c r="AR41" s="2"/>
    </row>
    <row r="42" spans="4:44" ht="3.75" customHeight="1">
      <c r="D42" s="28"/>
      <c r="F42" s="2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4:44" ht="12.75">
      <c r="D43" s="28" t="b">
        <f>Layout!D29</f>
        <v>0</v>
      </c>
      <c r="F43" s="25">
        <f>Layout!A29</f>
        <v>4</v>
      </c>
      <c r="I43" s="2" t="b">
        <f aca="true" t="shared" si="5" ref="I43:AQ43">AND($F43&lt;&gt;0,$F43&lt;&gt;I$9)</f>
        <v>1</v>
      </c>
      <c r="J43" s="2" t="b">
        <f t="shared" si="5"/>
        <v>1</v>
      </c>
      <c r="K43" s="2" t="b">
        <f t="shared" si="5"/>
        <v>1</v>
      </c>
      <c r="L43" s="2" t="b">
        <f t="shared" si="5"/>
        <v>1</v>
      </c>
      <c r="M43" s="2" t="b">
        <f t="shared" si="5"/>
        <v>1</v>
      </c>
      <c r="N43" s="2" t="b">
        <f t="shared" si="5"/>
        <v>1</v>
      </c>
      <c r="O43" s="2" t="b">
        <f t="shared" si="5"/>
        <v>1</v>
      </c>
      <c r="P43" s="2" t="b">
        <f t="shared" si="5"/>
        <v>0</v>
      </c>
      <c r="Q43" s="2" t="b">
        <f t="shared" si="5"/>
        <v>1</v>
      </c>
      <c r="R43" s="2" t="b">
        <f t="shared" si="5"/>
        <v>1</v>
      </c>
      <c r="S43" s="2" t="b">
        <f t="shared" si="5"/>
        <v>1</v>
      </c>
      <c r="T43" s="2" t="b">
        <f t="shared" si="5"/>
        <v>1</v>
      </c>
      <c r="U43" s="2" t="b">
        <f t="shared" si="5"/>
        <v>1</v>
      </c>
      <c r="V43" s="2" t="b">
        <f t="shared" si="5"/>
        <v>1</v>
      </c>
      <c r="W43" s="2" t="b">
        <f t="shared" si="5"/>
        <v>1</v>
      </c>
      <c r="X43" s="2" t="b">
        <f t="shared" si="5"/>
        <v>1</v>
      </c>
      <c r="Y43" s="2" t="b">
        <f t="shared" si="5"/>
        <v>1</v>
      </c>
      <c r="Z43" s="2" t="b">
        <f t="shared" si="5"/>
        <v>0</v>
      </c>
      <c r="AA43" s="2" t="b">
        <f t="shared" si="5"/>
        <v>1</v>
      </c>
      <c r="AB43" s="2" t="b">
        <f t="shared" si="5"/>
        <v>1</v>
      </c>
      <c r="AC43" s="2" t="b">
        <f t="shared" si="5"/>
        <v>1</v>
      </c>
      <c r="AD43" s="2" t="b">
        <f t="shared" si="5"/>
        <v>1</v>
      </c>
      <c r="AE43" s="2" t="b">
        <f t="shared" si="5"/>
        <v>1</v>
      </c>
      <c r="AF43" s="2" t="b">
        <f t="shared" si="5"/>
        <v>1</v>
      </c>
      <c r="AG43" s="2" t="b">
        <f t="shared" si="5"/>
        <v>1</v>
      </c>
      <c r="AH43" s="2" t="b">
        <f t="shared" si="5"/>
        <v>1</v>
      </c>
      <c r="AI43" s="2" t="b">
        <f t="shared" si="5"/>
        <v>1</v>
      </c>
      <c r="AJ43" s="2" t="b">
        <f t="shared" si="5"/>
        <v>0</v>
      </c>
      <c r="AK43" s="2" t="b">
        <f t="shared" si="5"/>
        <v>1</v>
      </c>
      <c r="AL43" s="2" t="b">
        <f t="shared" si="5"/>
        <v>1</v>
      </c>
      <c r="AM43" s="2" t="b">
        <f t="shared" si="5"/>
        <v>1</v>
      </c>
      <c r="AN43" s="2" t="b">
        <f t="shared" si="5"/>
        <v>1</v>
      </c>
      <c r="AO43" s="2" t="b">
        <f t="shared" si="5"/>
        <v>1</v>
      </c>
      <c r="AP43" s="2" t="b">
        <f t="shared" si="5"/>
        <v>1</v>
      </c>
      <c r="AQ43" s="2" t="b">
        <f t="shared" si="5"/>
        <v>1</v>
      </c>
      <c r="AR43" s="2"/>
    </row>
    <row r="44" spans="1:44" ht="3.75" customHeight="1">
      <c r="A44" s="17"/>
      <c r="B44" s="17"/>
      <c r="C44" s="17"/>
      <c r="D44" s="28"/>
      <c r="F44" s="2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4:44" ht="12.75">
      <c r="D45" s="28" t="b">
        <f>Layout!D27</f>
        <v>0</v>
      </c>
      <c r="F45" s="25">
        <f>Layout!A27</f>
        <v>2</v>
      </c>
      <c r="I45" s="2" t="b">
        <f aca="true" t="shared" si="6" ref="I45:AQ45">AND($F45&lt;&gt;0,$F45&lt;&gt;I$9)</f>
        <v>1</v>
      </c>
      <c r="J45" s="2" t="b">
        <f t="shared" si="6"/>
        <v>0</v>
      </c>
      <c r="K45" s="2" t="b">
        <f t="shared" si="6"/>
        <v>1</v>
      </c>
      <c r="L45" s="2" t="b">
        <f t="shared" si="6"/>
        <v>1</v>
      </c>
      <c r="M45" s="2" t="b">
        <f t="shared" si="6"/>
        <v>1</v>
      </c>
      <c r="N45" s="2" t="b">
        <f t="shared" si="6"/>
        <v>1</v>
      </c>
      <c r="O45" s="2" t="b">
        <f t="shared" si="6"/>
        <v>1</v>
      </c>
      <c r="P45" s="2" t="b">
        <f t="shared" si="6"/>
        <v>1</v>
      </c>
      <c r="Q45" s="2" t="b">
        <f t="shared" si="6"/>
        <v>1</v>
      </c>
      <c r="R45" s="2" t="b">
        <f t="shared" si="6"/>
        <v>1</v>
      </c>
      <c r="S45" s="2" t="b">
        <f t="shared" si="6"/>
        <v>1</v>
      </c>
      <c r="T45" s="2" t="b">
        <f t="shared" si="6"/>
        <v>0</v>
      </c>
      <c r="U45" s="2" t="b">
        <f t="shared" si="6"/>
        <v>1</v>
      </c>
      <c r="V45" s="2" t="b">
        <f t="shared" si="6"/>
        <v>1</v>
      </c>
      <c r="W45" s="2" t="b">
        <f t="shared" si="6"/>
        <v>1</v>
      </c>
      <c r="X45" s="2" t="b">
        <f t="shared" si="6"/>
        <v>1</v>
      </c>
      <c r="Y45" s="2" t="b">
        <f t="shared" si="6"/>
        <v>1</v>
      </c>
      <c r="Z45" s="2" t="b">
        <f t="shared" si="6"/>
        <v>1</v>
      </c>
      <c r="AA45" s="2" t="b">
        <f t="shared" si="6"/>
        <v>1</v>
      </c>
      <c r="AB45" s="2" t="b">
        <f t="shared" si="6"/>
        <v>1</v>
      </c>
      <c r="AC45" s="2" t="b">
        <f t="shared" si="6"/>
        <v>1</v>
      </c>
      <c r="AD45" s="2" t="b">
        <f t="shared" si="6"/>
        <v>0</v>
      </c>
      <c r="AE45" s="2" t="b">
        <f t="shared" si="6"/>
        <v>1</v>
      </c>
      <c r="AF45" s="2" t="b">
        <f t="shared" si="6"/>
        <v>1</v>
      </c>
      <c r="AG45" s="2" t="b">
        <f t="shared" si="6"/>
        <v>1</v>
      </c>
      <c r="AH45" s="2" t="b">
        <f t="shared" si="6"/>
        <v>1</v>
      </c>
      <c r="AI45" s="2" t="b">
        <f t="shared" si="6"/>
        <v>1</v>
      </c>
      <c r="AJ45" s="2" t="b">
        <f t="shared" si="6"/>
        <v>1</v>
      </c>
      <c r="AK45" s="2" t="b">
        <f t="shared" si="6"/>
        <v>1</v>
      </c>
      <c r="AL45" s="2" t="b">
        <f t="shared" si="6"/>
        <v>1</v>
      </c>
      <c r="AM45" s="2" t="b">
        <f t="shared" si="6"/>
        <v>1</v>
      </c>
      <c r="AN45" s="2" t="b">
        <f t="shared" si="6"/>
        <v>0</v>
      </c>
      <c r="AO45" s="2" t="b">
        <f t="shared" si="6"/>
        <v>1</v>
      </c>
      <c r="AP45" s="2" t="b">
        <f t="shared" si="6"/>
        <v>1</v>
      </c>
      <c r="AQ45" s="2" t="b">
        <f t="shared" si="6"/>
        <v>1</v>
      </c>
      <c r="AR45" s="2"/>
    </row>
    <row r="46" spans="1:44" ht="3.75" customHeight="1">
      <c r="A46" s="17"/>
      <c r="B46" s="17"/>
      <c r="C46" s="17"/>
      <c r="D46" s="28"/>
      <c r="F46" s="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4:44" ht="12.75">
      <c r="D47" s="28" t="b">
        <f>Layout!D25</f>
        <v>0</v>
      </c>
      <c r="F47" s="25">
        <f>Layout!A25</f>
        <v>5</v>
      </c>
      <c r="I47" s="2" t="b">
        <f aca="true" t="shared" si="7" ref="I47:AQ47">AND($F47&lt;&gt;0,$F47&lt;&gt;I$9)</f>
        <v>1</v>
      </c>
      <c r="J47" s="2" t="b">
        <f t="shared" si="7"/>
        <v>1</v>
      </c>
      <c r="K47" s="2" t="b">
        <f t="shared" si="7"/>
        <v>1</v>
      </c>
      <c r="L47" s="2" t="b">
        <f t="shared" si="7"/>
        <v>1</v>
      </c>
      <c r="M47" s="2" t="b">
        <f t="shared" si="7"/>
        <v>1</v>
      </c>
      <c r="N47" s="2" t="b">
        <f t="shared" si="7"/>
        <v>0</v>
      </c>
      <c r="O47" s="2" t="b">
        <f t="shared" si="7"/>
        <v>1</v>
      </c>
      <c r="P47" s="2" t="b">
        <f t="shared" si="7"/>
        <v>1</v>
      </c>
      <c r="Q47" s="2" t="b">
        <f t="shared" si="7"/>
        <v>1</v>
      </c>
      <c r="R47" s="2" t="b">
        <f t="shared" si="7"/>
        <v>1</v>
      </c>
      <c r="S47" s="2" t="b">
        <f t="shared" si="7"/>
        <v>1</v>
      </c>
      <c r="T47" s="2" t="b">
        <f t="shared" si="7"/>
        <v>1</v>
      </c>
      <c r="U47" s="2" t="b">
        <f t="shared" si="7"/>
        <v>1</v>
      </c>
      <c r="V47" s="2" t="b">
        <f t="shared" si="7"/>
        <v>1</v>
      </c>
      <c r="W47" s="2" t="b">
        <f t="shared" si="7"/>
        <v>1</v>
      </c>
      <c r="X47" s="2" t="b">
        <f t="shared" si="7"/>
        <v>0</v>
      </c>
      <c r="Y47" s="2" t="b">
        <f t="shared" si="7"/>
        <v>1</v>
      </c>
      <c r="Z47" s="2" t="b">
        <f t="shared" si="7"/>
        <v>1</v>
      </c>
      <c r="AA47" s="2" t="b">
        <f t="shared" si="7"/>
        <v>1</v>
      </c>
      <c r="AB47" s="2" t="b">
        <f t="shared" si="7"/>
        <v>1</v>
      </c>
      <c r="AC47" s="2" t="b">
        <f t="shared" si="7"/>
        <v>1</v>
      </c>
      <c r="AD47" s="2" t="b">
        <f t="shared" si="7"/>
        <v>1</v>
      </c>
      <c r="AE47" s="2" t="b">
        <f t="shared" si="7"/>
        <v>1</v>
      </c>
      <c r="AF47" s="2" t="b">
        <f t="shared" si="7"/>
        <v>1</v>
      </c>
      <c r="AG47" s="2" t="b">
        <f t="shared" si="7"/>
        <v>1</v>
      </c>
      <c r="AH47" s="2" t="b">
        <f t="shared" si="7"/>
        <v>0</v>
      </c>
      <c r="AI47" s="2" t="b">
        <f t="shared" si="7"/>
        <v>1</v>
      </c>
      <c r="AJ47" s="2" t="b">
        <f t="shared" si="7"/>
        <v>1</v>
      </c>
      <c r="AK47" s="2" t="b">
        <f t="shared" si="7"/>
        <v>1</v>
      </c>
      <c r="AL47" s="2" t="b">
        <f t="shared" si="7"/>
        <v>1</v>
      </c>
      <c r="AM47" s="2" t="b">
        <f t="shared" si="7"/>
        <v>1</v>
      </c>
      <c r="AN47" s="2" t="b">
        <f t="shared" si="7"/>
        <v>1</v>
      </c>
      <c r="AO47" s="2" t="b">
        <f t="shared" si="7"/>
        <v>1</v>
      </c>
      <c r="AP47" s="2" t="b">
        <f t="shared" si="7"/>
        <v>1</v>
      </c>
      <c r="AQ47" s="2" t="b">
        <f t="shared" si="7"/>
        <v>1</v>
      </c>
      <c r="AR47" s="2"/>
    </row>
    <row r="48" spans="4:44" ht="3.75" customHeight="1">
      <c r="D48" s="28"/>
      <c r="F48" s="2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4:44" ht="12.75">
      <c r="D49" s="28" t="b">
        <f>Layout!D23</f>
        <v>0</v>
      </c>
      <c r="F49" s="25">
        <f>Layout!A23</f>
        <v>3</v>
      </c>
      <c r="I49" s="2" t="b">
        <f aca="true" t="shared" si="8" ref="I49:AQ49">AND($F49&lt;&gt;0,$F49&lt;&gt;I$9)</f>
        <v>1</v>
      </c>
      <c r="J49" s="2" t="b">
        <f t="shared" si="8"/>
        <v>1</v>
      </c>
      <c r="K49" s="2" t="b">
        <f t="shared" si="8"/>
        <v>1</v>
      </c>
      <c r="L49" s="2" t="b">
        <f t="shared" si="8"/>
        <v>1</v>
      </c>
      <c r="M49" s="2" t="b">
        <f t="shared" si="8"/>
        <v>1</v>
      </c>
      <c r="N49" s="2" t="b">
        <f t="shared" si="8"/>
        <v>1</v>
      </c>
      <c r="O49" s="2" t="b">
        <f t="shared" si="8"/>
        <v>1</v>
      </c>
      <c r="P49" s="2" t="b">
        <f t="shared" si="8"/>
        <v>1</v>
      </c>
      <c r="Q49" s="2" t="b">
        <f t="shared" si="8"/>
        <v>1</v>
      </c>
      <c r="R49" s="2" t="b">
        <f t="shared" si="8"/>
        <v>0</v>
      </c>
      <c r="S49" s="2" t="b">
        <f t="shared" si="8"/>
        <v>1</v>
      </c>
      <c r="T49" s="2" t="b">
        <f t="shared" si="8"/>
        <v>1</v>
      </c>
      <c r="U49" s="2" t="b">
        <f t="shared" si="8"/>
        <v>1</v>
      </c>
      <c r="V49" s="2" t="b">
        <f t="shared" si="8"/>
        <v>1</v>
      </c>
      <c r="W49" s="2" t="b">
        <f t="shared" si="8"/>
        <v>1</v>
      </c>
      <c r="X49" s="2" t="b">
        <f t="shared" si="8"/>
        <v>1</v>
      </c>
      <c r="Y49" s="2" t="b">
        <f t="shared" si="8"/>
        <v>1</v>
      </c>
      <c r="Z49" s="2" t="b">
        <f t="shared" si="8"/>
        <v>1</v>
      </c>
      <c r="AA49" s="2" t="b">
        <f t="shared" si="8"/>
        <v>1</v>
      </c>
      <c r="AB49" s="2" t="b">
        <f t="shared" si="8"/>
        <v>0</v>
      </c>
      <c r="AC49" s="2" t="b">
        <f t="shared" si="8"/>
        <v>1</v>
      </c>
      <c r="AD49" s="2" t="b">
        <f t="shared" si="8"/>
        <v>1</v>
      </c>
      <c r="AE49" s="2" t="b">
        <f t="shared" si="8"/>
        <v>1</v>
      </c>
      <c r="AF49" s="2" t="b">
        <f t="shared" si="8"/>
        <v>1</v>
      </c>
      <c r="AG49" s="2" t="b">
        <f t="shared" si="8"/>
        <v>1</v>
      </c>
      <c r="AH49" s="2" t="b">
        <f t="shared" si="8"/>
        <v>1</v>
      </c>
      <c r="AI49" s="2" t="b">
        <f t="shared" si="8"/>
        <v>1</v>
      </c>
      <c r="AJ49" s="2" t="b">
        <f t="shared" si="8"/>
        <v>1</v>
      </c>
      <c r="AK49" s="2" t="b">
        <f t="shared" si="8"/>
        <v>1</v>
      </c>
      <c r="AL49" s="2" t="b">
        <f t="shared" si="8"/>
        <v>0</v>
      </c>
      <c r="AM49" s="2" t="b">
        <f t="shared" si="8"/>
        <v>1</v>
      </c>
      <c r="AN49" s="2" t="b">
        <f t="shared" si="8"/>
        <v>1</v>
      </c>
      <c r="AO49" s="2" t="b">
        <f t="shared" si="8"/>
        <v>1</v>
      </c>
      <c r="AP49" s="2" t="b">
        <f t="shared" si="8"/>
        <v>1</v>
      </c>
      <c r="AQ49" s="2" t="b">
        <f t="shared" si="8"/>
        <v>1</v>
      </c>
      <c r="AR49" s="2"/>
    </row>
    <row r="50" spans="4:44" ht="3.75" customHeight="1">
      <c r="D50" s="28"/>
      <c r="F50" s="2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4:44" ht="12.75">
      <c r="D51" s="28" t="b">
        <f>Layout!D21</f>
        <v>0</v>
      </c>
      <c r="F51" s="25">
        <f>Layout!A21</f>
        <v>1</v>
      </c>
      <c r="I51" s="2" t="b">
        <f aca="true" t="shared" si="9" ref="I51:Y51">AND($F51&lt;&gt;0,$F51&lt;&gt;I$9)</f>
        <v>1</v>
      </c>
      <c r="J51" s="2" t="b">
        <f t="shared" si="9"/>
        <v>1</v>
      </c>
      <c r="K51" s="2" t="b">
        <f t="shared" si="9"/>
        <v>1</v>
      </c>
      <c r="L51" s="2" t="b">
        <f t="shared" si="9"/>
        <v>0</v>
      </c>
      <c r="M51" s="2" t="b">
        <f t="shared" si="9"/>
        <v>1</v>
      </c>
      <c r="N51" s="2" t="b">
        <f t="shared" si="9"/>
        <v>1</v>
      </c>
      <c r="O51" s="2" t="b">
        <f t="shared" si="9"/>
        <v>1</v>
      </c>
      <c r="P51" s="2" t="b">
        <f t="shared" si="9"/>
        <v>1</v>
      </c>
      <c r="Q51" s="2" t="b">
        <f t="shared" si="9"/>
        <v>1</v>
      </c>
      <c r="R51" s="2" t="b">
        <f t="shared" si="9"/>
        <v>1</v>
      </c>
      <c r="S51" s="2" t="b">
        <f t="shared" si="9"/>
        <v>1</v>
      </c>
      <c r="T51" s="2" t="b">
        <f t="shared" si="9"/>
        <v>1</v>
      </c>
      <c r="U51" s="2" t="b">
        <f t="shared" si="9"/>
        <v>1</v>
      </c>
      <c r="V51" s="2" t="b">
        <f t="shared" si="9"/>
        <v>0</v>
      </c>
      <c r="W51" s="2" t="b">
        <f t="shared" si="9"/>
        <v>1</v>
      </c>
      <c r="X51" s="2" t="b">
        <f t="shared" si="9"/>
        <v>1</v>
      </c>
      <c r="Y51" s="2" t="b">
        <f t="shared" si="9"/>
        <v>1</v>
      </c>
      <c r="Z51" s="2" t="b">
        <f aca="true" t="shared" si="10" ref="Z51:AO51">AND($F51&lt;&gt;0,$F51&lt;&gt;Z$9)</f>
        <v>1</v>
      </c>
      <c r="AA51" s="2" t="b">
        <f t="shared" si="10"/>
        <v>1</v>
      </c>
      <c r="AB51" s="2" t="b">
        <f t="shared" si="10"/>
        <v>1</v>
      </c>
      <c r="AC51" s="2" t="b">
        <f t="shared" si="10"/>
        <v>1</v>
      </c>
      <c r="AD51" s="2" t="b">
        <f t="shared" si="10"/>
        <v>1</v>
      </c>
      <c r="AE51" s="2" t="b">
        <f t="shared" si="10"/>
        <v>1</v>
      </c>
      <c r="AF51" s="2" t="b">
        <f t="shared" si="10"/>
        <v>0</v>
      </c>
      <c r="AG51" s="2" t="b">
        <f t="shared" si="10"/>
        <v>1</v>
      </c>
      <c r="AH51" s="2" t="b">
        <f t="shared" si="10"/>
        <v>1</v>
      </c>
      <c r="AI51" s="2" t="b">
        <f t="shared" si="10"/>
        <v>1</v>
      </c>
      <c r="AJ51" s="2" t="b">
        <f t="shared" si="10"/>
        <v>1</v>
      </c>
      <c r="AK51" s="2" t="b">
        <f t="shared" si="10"/>
        <v>1</v>
      </c>
      <c r="AL51" s="2" t="b">
        <f t="shared" si="10"/>
        <v>1</v>
      </c>
      <c r="AM51" s="2" t="b">
        <f t="shared" si="10"/>
        <v>1</v>
      </c>
      <c r="AN51" s="2" t="b">
        <f t="shared" si="10"/>
        <v>1</v>
      </c>
      <c r="AO51" s="2" t="b">
        <f t="shared" si="10"/>
        <v>1</v>
      </c>
      <c r="AP51" s="2" t="b">
        <f>AND($F51&lt;&gt;0,$F51&lt;&gt;AP$9)</f>
        <v>0</v>
      </c>
      <c r="AQ51" s="2" t="b">
        <f>AND($F51&lt;&gt;0,$F51&lt;&gt;AQ$9)</f>
        <v>1</v>
      </c>
      <c r="AR51" s="2"/>
    </row>
    <row r="52" spans="1:44" ht="3.75" customHeight="1">
      <c r="A52" s="17"/>
      <c r="B52" s="17"/>
      <c r="C52" s="17"/>
      <c r="F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3" ht="12.75">
      <c r="A53" s="17"/>
      <c r="B53" s="17"/>
      <c r="C53" s="17"/>
    </row>
    <row r="54" spans="1:9" ht="12.75">
      <c r="A54" s="17"/>
      <c r="B54" s="17"/>
      <c r="C54" s="17"/>
      <c r="I54">
        <f>IF(D21,"To continue the pattern, uncheck the first "&amp;$U$15&amp;" rows","")</f>
      </c>
    </row>
    <row r="55" spans="1:9" ht="12.75">
      <c r="A55" s="17"/>
      <c r="B55" s="17"/>
      <c r="C55" s="17"/>
      <c r="I55">
        <f>IF(D51,"To continue the pattern, uncheck the last "&amp;$U$15&amp;" rows","")</f>
      </c>
    </row>
    <row r="56" spans="1:3" ht="12.75">
      <c r="A56" s="17"/>
      <c r="B56" s="17"/>
      <c r="C56" s="17"/>
    </row>
    <row r="57" spans="1:44" ht="12.75">
      <c r="A57" s="17"/>
      <c r="B57" s="17"/>
      <c r="C57" s="17"/>
      <c r="K57" s="4" t="str">
        <f>Layout!K57</f>
        <v>Plank ends for the row above the centre line:</v>
      </c>
      <c r="L57" s="4">
        <f>Layout!L57</f>
        <v>0</v>
      </c>
      <c r="M57" s="4">
        <f>Layout!M60</f>
        <v>2</v>
      </c>
      <c r="N57" s="4">
        <f>Layout!N60</f>
        <v>0</v>
      </c>
      <c r="O57" s="4">
        <f>Layout!O60</f>
        <v>7</v>
      </c>
      <c r="P57" s="4">
        <f>Layout!P60</f>
        <v>0</v>
      </c>
      <c r="Q57" s="4">
        <f>Layout!Q60</f>
        <v>12</v>
      </c>
      <c r="R57" s="4">
        <f>Layout!R60</f>
        <v>0</v>
      </c>
      <c r="S57" s="4">
        <f>Layout!S60</f>
        <v>17</v>
      </c>
      <c r="T57" s="4">
        <f>Layout!T60</f>
        <v>0</v>
      </c>
      <c r="U57" s="4">
        <f>Layout!U60</f>
      </c>
      <c r="V57" s="4">
        <f>Layout!V60</f>
        <v>0</v>
      </c>
      <c r="W57" s="4">
        <f>Layout!W60</f>
      </c>
      <c r="X57" s="4">
        <f>Layout!X60</f>
        <v>0</v>
      </c>
      <c r="Y57" s="4">
        <f>Layout!Y60</f>
      </c>
      <c r="Z57" s="4">
        <f>Layout!Z60</f>
        <v>0</v>
      </c>
      <c r="AA57" s="4">
        <f>Layout!AA60</f>
      </c>
      <c r="AB57" s="4">
        <f>Layout!AB60</f>
        <v>0</v>
      </c>
      <c r="AC57" s="4">
        <f>Layout!AC60</f>
      </c>
      <c r="AD57" s="4">
        <f>Layout!AD60</f>
        <v>0</v>
      </c>
      <c r="AE57" s="4">
        <f>Layout!AE60</f>
      </c>
      <c r="AF57" s="4">
        <f>Layout!AF60</f>
        <v>0</v>
      </c>
      <c r="AG57" s="4">
        <f>Layout!AG60</f>
      </c>
      <c r="AH57" s="4">
        <f>Layout!AH60</f>
        <v>0</v>
      </c>
      <c r="AI57" s="4">
        <f>Layout!AI60</f>
      </c>
      <c r="AJ57" s="4">
        <f>Layout!AJ60</f>
        <v>0</v>
      </c>
      <c r="AK57" s="4">
        <f>Layout!AK60</f>
      </c>
      <c r="AL57" s="4">
        <f>Layout!AL60</f>
        <v>0</v>
      </c>
      <c r="AM57" s="4">
        <f>Layout!AM60</f>
      </c>
      <c r="AN57" s="4">
        <f>Layout!AN60</f>
        <v>0</v>
      </c>
      <c r="AO57" s="4">
        <f>Layout!AO60</f>
      </c>
      <c r="AP57" s="4">
        <f>Layout!AP60</f>
        <v>0</v>
      </c>
      <c r="AQ57" s="4">
        <f>Layout!AQ60</f>
      </c>
      <c r="AR57" s="4">
        <f>Layout!AR60</f>
        <v>0</v>
      </c>
    </row>
    <row r="58" spans="1:44" ht="12.75">
      <c r="A58" s="17"/>
      <c r="B58" s="17"/>
      <c r="C58" s="17"/>
      <c r="E58"/>
      <c r="H58" s="7"/>
      <c r="J58" s="7"/>
      <c r="L58" s="7"/>
      <c r="M58" s="4"/>
      <c r="N58" s="7"/>
      <c r="P58" s="7"/>
      <c r="R58" s="7"/>
      <c r="T58" s="7"/>
      <c r="V58" s="7"/>
      <c r="X58" s="7"/>
      <c r="Z58" s="7"/>
      <c r="AB58" s="7"/>
      <c r="AD58" s="7"/>
      <c r="AF58" s="7"/>
      <c r="AH58" s="7"/>
      <c r="AJ58" s="7"/>
      <c r="AL58" s="7"/>
      <c r="AN58" s="7"/>
      <c r="AP58" s="7"/>
      <c r="AR58" s="7"/>
    </row>
    <row r="59" spans="1:20" ht="12.75">
      <c r="A59" s="17"/>
      <c r="B59" s="17"/>
      <c r="C59" s="17"/>
      <c r="E59"/>
      <c r="K59" s="4"/>
      <c r="T59" s="4">
        <f>Layout!T60</f>
        <v>0</v>
      </c>
    </row>
    <row r="60" spans="1:44" ht="12.75">
      <c r="A60" s="17"/>
      <c r="B60" s="17"/>
      <c r="C60" s="17"/>
      <c r="E60"/>
      <c r="K60" s="4" t="str">
        <f>Layout!K60</f>
        <v>Plank ends for the row below the centre line:</v>
      </c>
      <c r="M60" s="4">
        <f>Layout!M57</f>
        <v>0</v>
      </c>
      <c r="N60" s="4">
        <f>Layout!N57</f>
        <v>0</v>
      </c>
      <c r="O60" s="4">
        <f>Layout!O57</f>
        <v>5</v>
      </c>
      <c r="P60" s="4">
        <f>Layout!P57</f>
        <v>0</v>
      </c>
      <c r="Q60" s="4">
        <f>Layout!Q57</f>
        <v>10</v>
      </c>
      <c r="R60" s="4">
        <f>Layout!R57</f>
        <v>0</v>
      </c>
      <c r="S60" s="4">
        <f>Layout!S57</f>
        <v>15</v>
      </c>
      <c r="T60" s="4">
        <f>Layout!T57</f>
        <v>0</v>
      </c>
      <c r="U60" s="4">
        <f>Layout!U57</f>
      </c>
      <c r="V60" s="4">
        <f>Layout!V57</f>
        <v>0</v>
      </c>
      <c r="W60" s="4">
        <f>Layout!W57</f>
      </c>
      <c r="X60" s="4">
        <f>Layout!X57</f>
        <v>0</v>
      </c>
      <c r="Y60" s="4">
        <f>Layout!Y57</f>
      </c>
      <c r="Z60" s="4">
        <f>Layout!Z57</f>
        <v>0</v>
      </c>
      <c r="AA60" s="4">
        <f>Layout!AA57</f>
      </c>
      <c r="AB60" s="4">
        <f>Layout!AB57</f>
        <v>0</v>
      </c>
      <c r="AC60" s="4">
        <f>Layout!AC57</f>
      </c>
      <c r="AD60" s="4">
        <f>Layout!AD57</f>
        <v>0</v>
      </c>
      <c r="AE60" s="4">
        <f>Layout!AE57</f>
      </c>
      <c r="AF60" s="4">
        <f>Layout!AF57</f>
        <v>0</v>
      </c>
      <c r="AG60" s="4">
        <f>Layout!AG57</f>
      </c>
      <c r="AH60" s="4">
        <f>Layout!AH57</f>
        <v>0</v>
      </c>
      <c r="AI60" s="4">
        <f>Layout!AI57</f>
      </c>
      <c r="AJ60" s="4">
        <f>Layout!AJ57</f>
        <v>0</v>
      </c>
      <c r="AK60" s="4">
        <f>Layout!AK57</f>
      </c>
      <c r="AL60" s="4">
        <f>Layout!AL57</f>
        <v>0</v>
      </c>
      <c r="AM60" s="4">
        <f>Layout!AM57</f>
      </c>
      <c r="AN60" s="4">
        <f>Layout!AN57</f>
        <v>0</v>
      </c>
      <c r="AO60" s="4">
        <f>Layout!AO57</f>
      </c>
      <c r="AP60" s="4">
        <f>Layout!AP57</f>
        <v>0</v>
      </c>
      <c r="AQ60" s="4">
        <f>Layout!AQ57</f>
      </c>
      <c r="AR60" s="4">
        <f>Layout!AR57</f>
        <v>0</v>
      </c>
    </row>
    <row r="61" spans="1:5" ht="12.75">
      <c r="A61" s="17"/>
      <c r="B61" s="17"/>
      <c r="C61" s="17"/>
      <c r="E61"/>
    </row>
    <row r="62" spans="1:5" ht="12.75">
      <c r="A62" s="17"/>
      <c r="B62" s="17"/>
      <c r="C62" s="17"/>
      <c r="E62"/>
    </row>
    <row r="63" spans="1:5" ht="12.75">
      <c r="A63" s="17"/>
      <c r="B63" s="17"/>
      <c r="C63" s="17"/>
      <c r="E63"/>
    </row>
    <row r="64" spans="1:5" ht="12.75">
      <c r="A64" s="17"/>
      <c r="B64" s="17"/>
      <c r="C64" s="17"/>
      <c r="E64"/>
    </row>
    <row r="65" spans="1:5" ht="12.75">
      <c r="A65" s="17"/>
      <c r="B65" s="17"/>
      <c r="C65" s="17"/>
      <c r="E65"/>
    </row>
    <row r="66" spans="1:5" ht="12.75">
      <c r="A66" s="17"/>
      <c r="B66" s="17"/>
      <c r="C66" s="17"/>
      <c r="E66"/>
    </row>
    <row r="67" spans="1:5" ht="12.75">
      <c r="A67" s="17"/>
      <c r="B67" s="17"/>
      <c r="C67" s="17"/>
      <c r="E67"/>
    </row>
    <row r="68" spans="1:5" ht="12.75">
      <c r="A68" s="17"/>
      <c r="B68" s="17"/>
      <c r="C68" s="17"/>
      <c r="E68"/>
    </row>
    <row r="69" spans="1:5" ht="12.75">
      <c r="A69" s="17"/>
      <c r="B69" s="17"/>
      <c r="C69" s="17"/>
      <c r="E69"/>
    </row>
    <row r="70" spans="1:5" ht="12.75">
      <c r="A70" s="17"/>
      <c r="B70" s="17"/>
      <c r="C70" s="17"/>
      <c r="E70"/>
    </row>
    <row r="71" spans="1:5" ht="12.75">
      <c r="A71" s="17"/>
      <c r="B71" s="17"/>
      <c r="C71" s="17"/>
      <c r="E71"/>
    </row>
    <row r="72" spans="1:5" ht="12.75">
      <c r="A72" s="17"/>
      <c r="B72" s="17"/>
      <c r="C72" s="17"/>
      <c r="E72"/>
    </row>
    <row r="73" spans="1:5" ht="12.75">
      <c r="A73" s="17"/>
      <c r="B73" s="17"/>
      <c r="C73" s="17"/>
      <c r="E73"/>
    </row>
    <row r="74" spans="1:5" ht="12.75">
      <c r="A74" s="17"/>
      <c r="B74" s="17"/>
      <c r="C74" s="17"/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</sheetData>
  <sheetProtection sheet="1" objects="1" scenarios="1" insertRows="0" deleteRows="0"/>
  <conditionalFormatting sqref="I21:AQ21 I23:AQ23 I25:AQ25 I27:AQ27 I29:AQ29 I31:AQ31 I33:AQ33 I35:AQ35 I37:AQ37 I39:AQ39 I41:AQ41 I43:AQ43 I45:AQ45 I47:AQ47 I49:AQ49 I51:AQ51">
    <cfRule type="expression" priority="1" dxfId="2" stopIfTrue="1">
      <formula>AND(I21,$D21)</formula>
    </cfRule>
    <cfRule type="expression" priority="2" dxfId="0" stopIfTrue="1">
      <formula>I21</formula>
    </cfRule>
  </conditionalFormatting>
  <conditionalFormatting sqref="AR21:AR52 I22:AQ22 I24:AQ24 I26:AQ26 I28:AQ28 I30:AQ30 I32:AQ32 I34:AQ34 I36:AQ36 I38:AQ38 I40:AQ40 I42:AQ42 I44:AQ44 I46:AQ46 I48:AQ48 I50:AQ50 I52:AQ52">
    <cfRule type="expression" priority="3" dxfId="0" stopIfTrue="1">
      <formula>I21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10.421875" style="10" hidden="1" customWidth="1"/>
  </cols>
  <sheetData>
    <row r="1" ht="23.25">
      <c r="A1" s="8" t="s">
        <v>28</v>
      </c>
    </row>
    <row r="3" spans="3:6" s="10" customFormat="1" ht="12.75" hidden="1">
      <c r="C3" s="11">
        <v>1</v>
      </c>
      <c r="D3" s="11">
        <v>2</v>
      </c>
      <c r="E3" s="11">
        <v>3</v>
      </c>
      <c r="F3" s="11">
        <v>4</v>
      </c>
    </row>
    <row r="4" spans="2:6" ht="12.75">
      <c r="B4" s="10">
        <v>2</v>
      </c>
      <c r="C4" s="9" t="s">
        <v>23</v>
      </c>
      <c r="D4" s="9" t="s">
        <v>24</v>
      </c>
      <c r="E4" s="9" t="s">
        <v>25</v>
      </c>
      <c r="F4" s="9" t="s">
        <v>26</v>
      </c>
    </row>
    <row r="5" spans="2:6" ht="12.75">
      <c r="B5" s="10">
        <v>3</v>
      </c>
      <c r="C5" s="9">
        <v>1</v>
      </c>
      <c r="D5" s="9">
        <v>1</v>
      </c>
      <c r="E5" s="9">
        <v>1</v>
      </c>
      <c r="F5" s="9">
        <v>1</v>
      </c>
    </row>
    <row r="6" spans="2:6" ht="12.75">
      <c r="B6" s="10">
        <v>4</v>
      </c>
      <c r="C6" s="9">
        <v>2</v>
      </c>
      <c r="D6" s="9">
        <v>3</v>
      </c>
      <c r="E6" s="9">
        <v>3</v>
      </c>
      <c r="F6" s="9">
        <v>3</v>
      </c>
    </row>
    <row r="7" spans="2:6" ht="12.75">
      <c r="B7" s="10">
        <v>5</v>
      </c>
      <c r="C7" s="9">
        <v>1</v>
      </c>
      <c r="D7" s="9">
        <v>2</v>
      </c>
      <c r="E7" s="9">
        <v>2</v>
      </c>
      <c r="F7" s="9">
        <v>5</v>
      </c>
    </row>
    <row r="8" spans="2:6" ht="12.75">
      <c r="B8" s="10">
        <v>6</v>
      </c>
      <c r="C8" s="9">
        <v>2</v>
      </c>
      <c r="D8" s="9">
        <v>1</v>
      </c>
      <c r="E8" s="9">
        <v>4</v>
      </c>
      <c r="F8" s="9">
        <v>2</v>
      </c>
    </row>
    <row r="9" spans="2:6" ht="12.75">
      <c r="B9" s="10">
        <v>7</v>
      </c>
      <c r="C9" s="9">
        <v>1</v>
      </c>
      <c r="D9" s="9">
        <v>3</v>
      </c>
      <c r="E9" s="9">
        <v>1</v>
      </c>
      <c r="F9" s="9">
        <v>4</v>
      </c>
    </row>
    <row r="10" spans="2:6" ht="12.75">
      <c r="B10" s="10">
        <v>8</v>
      </c>
      <c r="C10" s="9">
        <v>2</v>
      </c>
      <c r="D10" s="9">
        <v>2</v>
      </c>
      <c r="E10" s="9">
        <v>3</v>
      </c>
      <c r="F10" s="9">
        <v>1</v>
      </c>
    </row>
    <row r="11" spans="2:6" ht="12.75">
      <c r="B11" s="10">
        <v>9</v>
      </c>
      <c r="C11" s="9">
        <v>1</v>
      </c>
      <c r="D11" s="9">
        <v>1</v>
      </c>
      <c r="E11" s="9">
        <v>2</v>
      </c>
      <c r="F11" s="9">
        <v>3</v>
      </c>
    </row>
    <row r="12" spans="2:6" ht="12.75">
      <c r="B12" s="10">
        <v>10</v>
      </c>
      <c r="C12" s="9">
        <v>2</v>
      </c>
      <c r="D12" s="9">
        <v>3</v>
      </c>
      <c r="E12" s="9">
        <v>4</v>
      </c>
      <c r="F12" s="9">
        <v>5</v>
      </c>
    </row>
    <row r="13" spans="2:6" ht="12.75">
      <c r="B13" s="10">
        <v>11</v>
      </c>
      <c r="C13" s="9">
        <v>1</v>
      </c>
      <c r="D13" s="9">
        <v>2</v>
      </c>
      <c r="E13" s="9">
        <v>1</v>
      </c>
      <c r="F13" s="9">
        <v>2</v>
      </c>
    </row>
    <row r="14" spans="2:6" ht="12.75">
      <c r="B14" s="10">
        <v>12</v>
      </c>
      <c r="C14" s="9">
        <v>2</v>
      </c>
      <c r="D14" s="9">
        <v>1</v>
      </c>
      <c r="E14" s="9">
        <v>3</v>
      </c>
      <c r="F14" s="9">
        <v>4</v>
      </c>
    </row>
    <row r="15" spans="2:6" ht="12.75">
      <c r="B15" s="10">
        <v>13</v>
      </c>
      <c r="C15" s="9">
        <v>1</v>
      </c>
      <c r="D15" s="9">
        <v>3</v>
      </c>
      <c r="E15" s="9">
        <v>2</v>
      </c>
      <c r="F15" s="9">
        <v>1</v>
      </c>
    </row>
    <row r="16" spans="2:6" ht="12.75">
      <c r="B16" s="10">
        <v>14</v>
      </c>
      <c r="C16" s="9">
        <v>2</v>
      </c>
      <c r="D16" s="9">
        <v>2</v>
      </c>
      <c r="E16" s="9">
        <v>4</v>
      </c>
      <c r="F16" s="9">
        <v>3</v>
      </c>
    </row>
    <row r="17" spans="2:6" ht="12.75">
      <c r="B17" s="10">
        <v>15</v>
      </c>
      <c r="C17" s="9">
        <v>1</v>
      </c>
      <c r="D17" s="9">
        <v>1</v>
      </c>
      <c r="E17" s="9">
        <v>1</v>
      </c>
      <c r="F17" s="9">
        <v>5</v>
      </c>
    </row>
    <row r="18" spans="2:6" ht="12.75">
      <c r="B18" s="10">
        <v>16</v>
      </c>
      <c r="C18" s="9">
        <v>2</v>
      </c>
      <c r="D18" s="9">
        <v>3</v>
      </c>
      <c r="E18" s="9">
        <v>3</v>
      </c>
      <c r="F18" s="9">
        <v>2</v>
      </c>
    </row>
    <row r="19" spans="2:6" ht="12.75">
      <c r="B19" s="10">
        <v>17</v>
      </c>
      <c r="C19" s="9">
        <v>1</v>
      </c>
      <c r="D19" s="9">
        <v>2</v>
      </c>
      <c r="E19" s="9">
        <v>2</v>
      </c>
      <c r="F19" s="9">
        <v>4</v>
      </c>
    </row>
    <row r="20" spans="2:6" ht="12.75">
      <c r="B20" s="10">
        <v>18</v>
      </c>
      <c r="C20" s="9">
        <v>2</v>
      </c>
      <c r="D20" s="9">
        <v>1</v>
      </c>
      <c r="E20" s="9">
        <v>4</v>
      </c>
      <c r="F20" s="9">
        <v>1</v>
      </c>
    </row>
  </sheetData>
  <sheetProtection sheet="1" objects="1" scenarios="1" insertRows="0" deleteRows="0"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A.E.Wallis</dc:creator>
  <cp:keywords/>
  <dc:description/>
  <cp:lastModifiedBy>Alexandru Preda</cp:lastModifiedBy>
  <cp:lastPrinted>2010-05-21T13:55:36Z</cp:lastPrinted>
  <dcterms:created xsi:type="dcterms:W3CDTF">2010-05-04T09:01:23Z</dcterms:created>
  <dcterms:modified xsi:type="dcterms:W3CDTF">2011-02-07T08:09:52Z</dcterms:modified>
  <cp:category/>
  <cp:version/>
  <cp:contentType/>
  <cp:contentStatus/>
</cp:coreProperties>
</file>